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My Documents\Desktop\"/>
    </mc:Choice>
  </mc:AlternateContent>
  <xr:revisionPtr revIDLastSave="0" documentId="13_ncr:20001_{C24BCA58-7E3C-4CD6-913D-2E8D3F795870}" xr6:coauthVersionLast="47" xr6:coauthVersionMax="47" xr10:uidLastSave="{00000000-0000-0000-0000-000000000000}"/>
  <bookViews>
    <workbookView xWindow="-120" yWindow="-120" windowWidth="29040" windowHeight="15840" xr2:uid="{A79BF11F-DF14-4FC4-8CCE-E1601F9E621A}"/>
  </bookViews>
  <sheets>
    <sheet name="非光束武器" sheetId="1" r:id="rId1"/>
    <sheet name="光束武器" sheetId="4" r:id="rId2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9" i="1" l="1"/>
  <c r="B46" i="1" s="1"/>
  <c r="B53" i="4"/>
  <c r="B55" i="4"/>
  <c r="B56" i="4"/>
  <c r="B47" i="4"/>
  <c r="B41" i="4"/>
  <c r="B35" i="4"/>
  <c r="B52" i="4" s="1"/>
  <c r="B23" i="4"/>
  <c r="B50" i="4" s="1"/>
  <c r="B41" i="1"/>
  <c r="B35" i="1"/>
  <c r="B17" i="1"/>
  <c r="B50" i="1"/>
  <c r="B49" i="1"/>
  <c r="K2" i="1" s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29" i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N574" i="1"/>
  <c r="N575" i="1"/>
  <c r="N576" i="1"/>
  <c r="N577" i="1"/>
  <c r="N578" i="1"/>
  <c r="N579" i="1"/>
  <c r="N580" i="1"/>
  <c r="N581" i="1"/>
  <c r="N582" i="1"/>
  <c r="N583" i="1"/>
  <c r="N584" i="1"/>
  <c r="N585" i="1"/>
  <c r="N586" i="1"/>
  <c r="N587" i="1"/>
  <c r="N588" i="1"/>
  <c r="N589" i="1"/>
  <c r="N590" i="1"/>
  <c r="N591" i="1"/>
  <c r="N592" i="1"/>
  <c r="N593" i="1"/>
  <c r="N594" i="1"/>
  <c r="N595" i="1"/>
  <c r="N596" i="1"/>
  <c r="N597" i="1"/>
  <c r="N598" i="1"/>
  <c r="N599" i="1"/>
  <c r="N600" i="1"/>
  <c r="N601" i="1"/>
  <c r="N602" i="1"/>
  <c r="N603" i="1"/>
  <c r="N604" i="1"/>
  <c r="N605" i="1"/>
  <c r="N606" i="1"/>
  <c r="N607" i="1"/>
  <c r="N608" i="1"/>
  <c r="N609" i="1"/>
  <c r="N610" i="1"/>
  <c r="N611" i="1"/>
  <c r="N612" i="1"/>
  <c r="N613" i="1"/>
  <c r="N614" i="1"/>
  <c r="N615" i="1"/>
  <c r="N616" i="1"/>
  <c r="N617" i="1"/>
  <c r="N618" i="1"/>
  <c r="N619" i="1"/>
  <c r="N620" i="1"/>
  <c r="N621" i="1"/>
  <c r="N622" i="1"/>
  <c r="N623" i="1"/>
  <c r="N624" i="1"/>
  <c r="N625" i="1"/>
  <c r="N626" i="1"/>
  <c r="N627" i="1"/>
  <c r="N628" i="1"/>
  <c r="N629" i="1"/>
  <c r="N630" i="1"/>
  <c r="N631" i="1"/>
  <c r="N632" i="1"/>
  <c r="N633" i="1"/>
  <c r="N634" i="1"/>
  <c r="N635" i="1"/>
  <c r="N636" i="1"/>
  <c r="N637" i="1"/>
  <c r="N638" i="1"/>
  <c r="N639" i="1"/>
  <c r="N640" i="1"/>
  <c r="N641" i="1"/>
  <c r="N642" i="1"/>
  <c r="N643" i="1"/>
  <c r="N644" i="1"/>
  <c r="N645" i="1"/>
  <c r="N646" i="1"/>
  <c r="N647" i="1"/>
  <c r="N648" i="1"/>
  <c r="N649" i="1"/>
  <c r="N650" i="1"/>
  <c r="N651" i="1"/>
  <c r="N652" i="1"/>
  <c r="N653" i="1"/>
  <c r="N654" i="1"/>
  <c r="N655" i="1"/>
  <c r="N656" i="1"/>
  <c r="N657" i="1"/>
  <c r="N658" i="1"/>
  <c r="N659" i="1"/>
  <c r="N660" i="1"/>
  <c r="N661" i="1"/>
  <c r="N662" i="1"/>
  <c r="N663" i="1"/>
  <c r="N664" i="1"/>
  <c r="N665" i="1"/>
  <c r="N666" i="1"/>
  <c r="N667" i="1"/>
  <c r="N668" i="1"/>
  <c r="N669" i="1"/>
  <c r="N670" i="1"/>
  <c r="N671" i="1"/>
  <c r="N672" i="1"/>
  <c r="N673" i="1"/>
  <c r="N674" i="1"/>
  <c r="N675" i="1"/>
  <c r="N676" i="1"/>
  <c r="N677" i="1"/>
  <c r="N678" i="1"/>
  <c r="N679" i="1"/>
  <c r="N680" i="1"/>
  <c r="N681" i="1"/>
  <c r="N682" i="1"/>
  <c r="N683" i="1"/>
  <c r="N684" i="1"/>
  <c r="N685" i="1"/>
  <c r="N686" i="1"/>
  <c r="N687" i="1"/>
  <c r="N688" i="1"/>
  <c r="N689" i="1"/>
  <c r="N690" i="1"/>
  <c r="N691" i="1"/>
  <c r="N692" i="1"/>
  <c r="N693" i="1"/>
  <c r="N694" i="1"/>
  <c r="N695" i="1"/>
  <c r="N696" i="1"/>
  <c r="N697" i="1"/>
  <c r="N698" i="1"/>
  <c r="N699" i="1"/>
  <c r="N700" i="1"/>
  <c r="N701" i="1"/>
  <c r="N702" i="1"/>
  <c r="N703" i="1"/>
  <c r="N704" i="1"/>
  <c r="N705" i="1"/>
  <c r="N706" i="1"/>
  <c r="N707" i="1"/>
  <c r="N708" i="1"/>
  <c r="N709" i="1"/>
  <c r="N710" i="1"/>
  <c r="N711" i="1"/>
  <c r="N712" i="1"/>
  <c r="N713" i="1"/>
  <c r="N714" i="1"/>
  <c r="N715" i="1"/>
  <c r="N716" i="1"/>
  <c r="N717" i="1"/>
  <c r="N718" i="1"/>
  <c r="N719" i="1"/>
  <c r="N720" i="1"/>
  <c r="N721" i="1"/>
  <c r="N722" i="1"/>
  <c r="N723" i="1"/>
  <c r="N724" i="1"/>
  <c r="N725" i="1"/>
  <c r="N726" i="1"/>
  <c r="N727" i="1"/>
  <c r="N728" i="1"/>
  <c r="N729" i="1"/>
  <c r="N730" i="1"/>
  <c r="N731" i="1"/>
  <c r="N732" i="1"/>
  <c r="N733" i="1"/>
  <c r="N734" i="1"/>
  <c r="N735" i="1"/>
  <c r="N736" i="1"/>
  <c r="N737" i="1"/>
  <c r="N738" i="1"/>
  <c r="N739" i="1"/>
  <c r="N740" i="1"/>
  <c r="N741" i="1"/>
  <c r="N742" i="1"/>
  <c r="N743" i="1"/>
  <c r="N744" i="1"/>
  <c r="N745" i="1"/>
  <c r="N746" i="1"/>
  <c r="N747" i="1"/>
  <c r="N748" i="1"/>
  <c r="N749" i="1"/>
  <c r="N750" i="1"/>
  <c r="N751" i="1"/>
  <c r="N752" i="1"/>
  <c r="N753" i="1"/>
  <c r="N754" i="1"/>
  <c r="N755" i="1"/>
  <c r="N756" i="1"/>
  <c r="N757" i="1"/>
  <c r="N758" i="1"/>
  <c r="N759" i="1"/>
  <c r="N760" i="1"/>
  <c r="N761" i="1"/>
  <c r="N762" i="1"/>
  <c r="N763" i="1"/>
  <c r="N764" i="1"/>
  <c r="N765" i="1"/>
  <c r="N766" i="1"/>
  <c r="N767" i="1"/>
  <c r="N768" i="1"/>
  <c r="N769" i="1"/>
  <c r="N770" i="1"/>
  <c r="N771" i="1"/>
  <c r="N772" i="1"/>
  <c r="N773" i="1"/>
  <c r="N774" i="1"/>
  <c r="N775" i="1"/>
  <c r="N776" i="1"/>
  <c r="N777" i="1"/>
  <c r="N778" i="1"/>
  <c r="N779" i="1"/>
  <c r="N780" i="1"/>
  <c r="N781" i="1"/>
  <c r="N782" i="1"/>
  <c r="N783" i="1"/>
  <c r="N784" i="1"/>
  <c r="N785" i="1"/>
  <c r="N786" i="1"/>
  <c r="N787" i="1"/>
  <c r="N788" i="1"/>
  <c r="N789" i="1"/>
  <c r="N790" i="1"/>
  <c r="N791" i="1"/>
  <c r="N792" i="1"/>
  <c r="N793" i="1"/>
  <c r="N794" i="1"/>
  <c r="N795" i="1"/>
  <c r="N796" i="1"/>
  <c r="N797" i="1"/>
  <c r="N798" i="1"/>
  <c r="N799" i="1"/>
  <c r="N800" i="1"/>
  <c r="N801" i="1"/>
  <c r="N802" i="1"/>
  <c r="N803" i="1"/>
  <c r="N804" i="1"/>
  <c r="N805" i="1"/>
  <c r="N806" i="1"/>
  <c r="N807" i="1"/>
  <c r="N808" i="1"/>
  <c r="N809" i="1"/>
  <c r="N810" i="1"/>
  <c r="N811" i="1"/>
  <c r="N812" i="1"/>
  <c r="N813" i="1"/>
  <c r="N814" i="1"/>
  <c r="N815" i="1"/>
  <c r="N816" i="1"/>
  <c r="N817" i="1"/>
  <c r="N818" i="1"/>
  <c r="N819" i="1"/>
  <c r="N820" i="1"/>
  <c r="N821" i="1"/>
  <c r="N822" i="1"/>
  <c r="N823" i="1"/>
  <c r="N824" i="1"/>
  <c r="N825" i="1"/>
  <c r="N826" i="1"/>
  <c r="N827" i="1"/>
  <c r="N828" i="1"/>
  <c r="N829" i="1"/>
  <c r="N830" i="1"/>
  <c r="N831" i="1"/>
  <c r="N832" i="1"/>
  <c r="N833" i="1"/>
  <c r="N834" i="1"/>
  <c r="N835" i="1"/>
  <c r="N836" i="1"/>
  <c r="N837" i="1"/>
  <c r="N838" i="1"/>
  <c r="N839" i="1"/>
  <c r="N840" i="1"/>
  <c r="N841" i="1"/>
  <c r="N842" i="1"/>
  <c r="N843" i="1"/>
  <c r="N844" i="1"/>
  <c r="N845" i="1"/>
  <c r="N846" i="1"/>
  <c r="N847" i="1"/>
  <c r="N848" i="1"/>
  <c r="N849" i="1"/>
  <c r="N850" i="1"/>
  <c r="N851" i="1"/>
  <c r="N852" i="1"/>
  <c r="N853" i="1"/>
  <c r="N854" i="1"/>
  <c r="N855" i="1"/>
  <c r="N856" i="1"/>
  <c r="N857" i="1"/>
  <c r="N858" i="1"/>
  <c r="N859" i="1"/>
  <c r="N860" i="1"/>
  <c r="N861" i="1"/>
  <c r="N862" i="1"/>
  <c r="N863" i="1"/>
  <c r="N864" i="1"/>
  <c r="N865" i="1"/>
  <c r="N866" i="1"/>
  <c r="N867" i="1"/>
  <c r="N868" i="1"/>
  <c r="N869" i="1"/>
  <c r="N870" i="1"/>
  <c r="N871" i="1"/>
  <c r="N872" i="1"/>
  <c r="N873" i="1"/>
  <c r="N874" i="1"/>
  <c r="N875" i="1"/>
  <c r="N876" i="1"/>
  <c r="N877" i="1"/>
  <c r="N878" i="1"/>
  <c r="N879" i="1"/>
  <c r="N880" i="1"/>
  <c r="N881" i="1"/>
  <c r="N882" i="1"/>
  <c r="N883" i="1"/>
  <c r="N884" i="1"/>
  <c r="N885" i="1"/>
  <c r="N886" i="1"/>
  <c r="N887" i="1"/>
  <c r="N888" i="1"/>
  <c r="N889" i="1"/>
  <c r="N890" i="1"/>
  <c r="N891" i="1"/>
  <c r="N892" i="1"/>
  <c r="N893" i="1"/>
  <c r="N894" i="1"/>
  <c r="N895" i="1"/>
  <c r="N896" i="1"/>
  <c r="N897" i="1"/>
  <c r="N898" i="1"/>
  <c r="N899" i="1"/>
  <c r="N900" i="1"/>
  <c r="N901" i="1"/>
  <c r="N902" i="1"/>
  <c r="N903" i="1"/>
  <c r="N904" i="1"/>
  <c r="N905" i="1"/>
  <c r="N906" i="1"/>
  <c r="N907" i="1"/>
  <c r="N908" i="1"/>
  <c r="N909" i="1"/>
  <c r="N910" i="1"/>
  <c r="N911" i="1"/>
  <c r="N912" i="1"/>
  <c r="N913" i="1"/>
  <c r="N914" i="1"/>
  <c r="N915" i="1"/>
  <c r="N916" i="1"/>
  <c r="N917" i="1"/>
  <c r="N918" i="1"/>
  <c r="N919" i="1"/>
  <c r="N920" i="1"/>
  <c r="N921" i="1"/>
  <c r="N922" i="1"/>
  <c r="N923" i="1"/>
  <c r="N924" i="1"/>
  <c r="N925" i="1"/>
  <c r="N926" i="1"/>
  <c r="N927" i="1"/>
  <c r="N928" i="1"/>
  <c r="N929" i="1"/>
  <c r="N930" i="1"/>
  <c r="N931" i="1"/>
  <c r="N932" i="1"/>
  <c r="N933" i="1"/>
  <c r="N934" i="1"/>
  <c r="N935" i="1"/>
  <c r="N936" i="1"/>
  <c r="N937" i="1"/>
  <c r="N938" i="1"/>
  <c r="N939" i="1"/>
  <c r="N940" i="1"/>
  <c r="N941" i="1"/>
  <c r="N942" i="1"/>
  <c r="N943" i="1"/>
  <c r="N944" i="1"/>
  <c r="N945" i="1"/>
  <c r="N946" i="1"/>
  <c r="N947" i="1"/>
  <c r="N948" i="1"/>
  <c r="N949" i="1"/>
  <c r="N950" i="1"/>
  <c r="N951" i="1"/>
  <c r="N952" i="1"/>
  <c r="N953" i="1"/>
  <c r="N954" i="1"/>
  <c r="N955" i="1"/>
  <c r="N956" i="1"/>
  <c r="N957" i="1"/>
  <c r="N958" i="1"/>
  <c r="N959" i="1"/>
  <c r="N960" i="1"/>
  <c r="N961" i="1"/>
  <c r="N962" i="1"/>
  <c r="N963" i="1"/>
  <c r="N964" i="1"/>
  <c r="N965" i="1"/>
  <c r="N966" i="1"/>
  <c r="N967" i="1"/>
  <c r="N968" i="1"/>
  <c r="N969" i="1"/>
  <c r="N970" i="1"/>
  <c r="N971" i="1"/>
  <c r="N972" i="1"/>
  <c r="N973" i="1"/>
  <c r="N974" i="1"/>
  <c r="N975" i="1"/>
  <c r="N976" i="1"/>
  <c r="N977" i="1"/>
  <c r="N978" i="1"/>
  <c r="N979" i="1"/>
  <c r="N980" i="1"/>
  <c r="N981" i="1"/>
  <c r="N982" i="1"/>
  <c r="N983" i="1"/>
  <c r="N984" i="1"/>
  <c r="N985" i="1"/>
  <c r="N986" i="1"/>
  <c r="N987" i="1"/>
  <c r="N988" i="1"/>
  <c r="N989" i="1"/>
  <c r="N990" i="1"/>
  <c r="N991" i="1"/>
  <c r="N992" i="1"/>
  <c r="N993" i="1"/>
  <c r="N994" i="1"/>
  <c r="N995" i="1"/>
  <c r="N996" i="1"/>
  <c r="N997" i="1"/>
  <c r="N998" i="1"/>
  <c r="N999" i="1"/>
  <c r="N1000" i="1"/>
  <c r="N1001" i="1"/>
  <c r="N1002" i="1"/>
  <c r="N3" i="1"/>
  <c r="N1001" i="4"/>
  <c r="N1002" i="4"/>
  <c r="N102" i="4"/>
  <c r="N103" i="4"/>
  <c r="N104" i="4"/>
  <c r="N105" i="4"/>
  <c r="N106" i="4"/>
  <c r="N107" i="4"/>
  <c r="N108" i="4"/>
  <c r="N109" i="4"/>
  <c r="N110" i="4"/>
  <c r="N111" i="4"/>
  <c r="N112" i="4"/>
  <c r="N113" i="4"/>
  <c r="N114" i="4"/>
  <c r="N115" i="4"/>
  <c r="N116" i="4"/>
  <c r="N117" i="4"/>
  <c r="N118" i="4"/>
  <c r="N119" i="4"/>
  <c r="N120" i="4"/>
  <c r="N121" i="4"/>
  <c r="N122" i="4"/>
  <c r="N123" i="4"/>
  <c r="N124" i="4"/>
  <c r="N125" i="4"/>
  <c r="N126" i="4"/>
  <c r="N127" i="4"/>
  <c r="N128" i="4"/>
  <c r="N129" i="4"/>
  <c r="N130" i="4"/>
  <c r="N131" i="4"/>
  <c r="N132" i="4"/>
  <c r="N133" i="4"/>
  <c r="N134" i="4"/>
  <c r="N135" i="4"/>
  <c r="N136" i="4"/>
  <c r="N137" i="4"/>
  <c r="N138" i="4"/>
  <c r="N139" i="4"/>
  <c r="N140" i="4"/>
  <c r="N141" i="4"/>
  <c r="N142" i="4"/>
  <c r="N143" i="4"/>
  <c r="N144" i="4"/>
  <c r="N145" i="4"/>
  <c r="N146" i="4"/>
  <c r="N147" i="4"/>
  <c r="N148" i="4"/>
  <c r="N149" i="4"/>
  <c r="N150" i="4"/>
  <c r="N151" i="4"/>
  <c r="N152" i="4"/>
  <c r="N153" i="4"/>
  <c r="N154" i="4"/>
  <c r="N155" i="4"/>
  <c r="N156" i="4"/>
  <c r="N157" i="4"/>
  <c r="N158" i="4"/>
  <c r="N159" i="4"/>
  <c r="N160" i="4"/>
  <c r="N161" i="4"/>
  <c r="N162" i="4"/>
  <c r="N163" i="4"/>
  <c r="N164" i="4"/>
  <c r="N165" i="4"/>
  <c r="N166" i="4"/>
  <c r="N167" i="4"/>
  <c r="N168" i="4"/>
  <c r="N169" i="4"/>
  <c r="N170" i="4"/>
  <c r="N171" i="4"/>
  <c r="N172" i="4"/>
  <c r="N173" i="4"/>
  <c r="N174" i="4"/>
  <c r="N175" i="4"/>
  <c r="N176" i="4"/>
  <c r="N177" i="4"/>
  <c r="N178" i="4"/>
  <c r="N179" i="4"/>
  <c r="N180" i="4"/>
  <c r="N181" i="4"/>
  <c r="N182" i="4"/>
  <c r="N183" i="4"/>
  <c r="N184" i="4"/>
  <c r="N185" i="4"/>
  <c r="N186" i="4"/>
  <c r="N187" i="4"/>
  <c r="N188" i="4"/>
  <c r="N189" i="4"/>
  <c r="N190" i="4"/>
  <c r="N191" i="4"/>
  <c r="N192" i="4"/>
  <c r="N193" i="4"/>
  <c r="N194" i="4"/>
  <c r="N195" i="4"/>
  <c r="N196" i="4"/>
  <c r="N197" i="4"/>
  <c r="N198" i="4"/>
  <c r="N199" i="4"/>
  <c r="N200" i="4"/>
  <c r="N201" i="4"/>
  <c r="N202" i="4"/>
  <c r="N203" i="4"/>
  <c r="N204" i="4"/>
  <c r="N205" i="4"/>
  <c r="N206" i="4"/>
  <c r="N207" i="4"/>
  <c r="N208" i="4"/>
  <c r="N209" i="4"/>
  <c r="N210" i="4"/>
  <c r="N211" i="4"/>
  <c r="N212" i="4"/>
  <c r="N213" i="4"/>
  <c r="N214" i="4"/>
  <c r="N215" i="4"/>
  <c r="N216" i="4"/>
  <c r="N217" i="4"/>
  <c r="N218" i="4"/>
  <c r="N219" i="4"/>
  <c r="N220" i="4"/>
  <c r="N221" i="4"/>
  <c r="N222" i="4"/>
  <c r="N223" i="4"/>
  <c r="N224" i="4"/>
  <c r="N225" i="4"/>
  <c r="N226" i="4"/>
  <c r="N227" i="4"/>
  <c r="N228" i="4"/>
  <c r="N229" i="4"/>
  <c r="N230" i="4"/>
  <c r="N231" i="4"/>
  <c r="N232" i="4"/>
  <c r="N233" i="4"/>
  <c r="N234" i="4"/>
  <c r="N235" i="4"/>
  <c r="N236" i="4"/>
  <c r="N237" i="4"/>
  <c r="N238" i="4"/>
  <c r="N239" i="4"/>
  <c r="N240" i="4"/>
  <c r="N241" i="4"/>
  <c r="N242" i="4"/>
  <c r="N243" i="4"/>
  <c r="N244" i="4"/>
  <c r="N245" i="4"/>
  <c r="N246" i="4"/>
  <c r="N247" i="4"/>
  <c r="N248" i="4"/>
  <c r="N249" i="4"/>
  <c r="N250" i="4"/>
  <c r="N251" i="4"/>
  <c r="N252" i="4"/>
  <c r="N253" i="4"/>
  <c r="N254" i="4"/>
  <c r="N255" i="4"/>
  <c r="N256" i="4"/>
  <c r="N257" i="4"/>
  <c r="N258" i="4"/>
  <c r="N259" i="4"/>
  <c r="N260" i="4"/>
  <c r="N261" i="4"/>
  <c r="N262" i="4"/>
  <c r="N263" i="4"/>
  <c r="N264" i="4"/>
  <c r="N265" i="4"/>
  <c r="N266" i="4"/>
  <c r="N267" i="4"/>
  <c r="N268" i="4"/>
  <c r="N269" i="4"/>
  <c r="N270" i="4"/>
  <c r="N271" i="4"/>
  <c r="N272" i="4"/>
  <c r="N273" i="4"/>
  <c r="N274" i="4"/>
  <c r="N275" i="4"/>
  <c r="N276" i="4"/>
  <c r="N277" i="4"/>
  <c r="N278" i="4"/>
  <c r="N279" i="4"/>
  <c r="N280" i="4"/>
  <c r="N281" i="4"/>
  <c r="N282" i="4"/>
  <c r="N283" i="4"/>
  <c r="N284" i="4"/>
  <c r="N285" i="4"/>
  <c r="N286" i="4"/>
  <c r="N287" i="4"/>
  <c r="N288" i="4"/>
  <c r="N289" i="4"/>
  <c r="N290" i="4"/>
  <c r="N291" i="4"/>
  <c r="N292" i="4"/>
  <c r="N293" i="4"/>
  <c r="N294" i="4"/>
  <c r="N295" i="4"/>
  <c r="N296" i="4"/>
  <c r="N297" i="4"/>
  <c r="N298" i="4"/>
  <c r="N299" i="4"/>
  <c r="N300" i="4"/>
  <c r="N301" i="4"/>
  <c r="N302" i="4"/>
  <c r="N303" i="4"/>
  <c r="N304" i="4"/>
  <c r="N305" i="4"/>
  <c r="N306" i="4"/>
  <c r="N307" i="4"/>
  <c r="N308" i="4"/>
  <c r="N309" i="4"/>
  <c r="N310" i="4"/>
  <c r="N311" i="4"/>
  <c r="N312" i="4"/>
  <c r="N313" i="4"/>
  <c r="N314" i="4"/>
  <c r="N315" i="4"/>
  <c r="N316" i="4"/>
  <c r="N317" i="4"/>
  <c r="N318" i="4"/>
  <c r="N319" i="4"/>
  <c r="N320" i="4"/>
  <c r="N321" i="4"/>
  <c r="N322" i="4"/>
  <c r="N323" i="4"/>
  <c r="N324" i="4"/>
  <c r="N325" i="4"/>
  <c r="N326" i="4"/>
  <c r="N327" i="4"/>
  <c r="N328" i="4"/>
  <c r="N329" i="4"/>
  <c r="N330" i="4"/>
  <c r="N331" i="4"/>
  <c r="N332" i="4"/>
  <c r="N333" i="4"/>
  <c r="N334" i="4"/>
  <c r="N335" i="4"/>
  <c r="N336" i="4"/>
  <c r="N337" i="4"/>
  <c r="N338" i="4"/>
  <c r="N339" i="4"/>
  <c r="N340" i="4"/>
  <c r="N341" i="4"/>
  <c r="N342" i="4"/>
  <c r="N343" i="4"/>
  <c r="N344" i="4"/>
  <c r="N345" i="4"/>
  <c r="N346" i="4"/>
  <c r="N347" i="4"/>
  <c r="N348" i="4"/>
  <c r="N349" i="4"/>
  <c r="N350" i="4"/>
  <c r="N351" i="4"/>
  <c r="N352" i="4"/>
  <c r="N353" i="4"/>
  <c r="N354" i="4"/>
  <c r="N355" i="4"/>
  <c r="N356" i="4"/>
  <c r="N357" i="4"/>
  <c r="N358" i="4"/>
  <c r="N359" i="4"/>
  <c r="N360" i="4"/>
  <c r="N361" i="4"/>
  <c r="N362" i="4"/>
  <c r="N363" i="4"/>
  <c r="N364" i="4"/>
  <c r="N365" i="4"/>
  <c r="N366" i="4"/>
  <c r="N367" i="4"/>
  <c r="N368" i="4"/>
  <c r="N369" i="4"/>
  <c r="N370" i="4"/>
  <c r="N371" i="4"/>
  <c r="N372" i="4"/>
  <c r="N373" i="4"/>
  <c r="N374" i="4"/>
  <c r="N375" i="4"/>
  <c r="N376" i="4"/>
  <c r="N377" i="4"/>
  <c r="N378" i="4"/>
  <c r="N379" i="4"/>
  <c r="N380" i="4"/>
  <c r="N381" i="4"/>
  <c r="N382" i="4"/>
  <c r="N383" i="4"/>
  <c r="N384" i="4"/>
  <c r="N385" i="4"/>
  <c r="N386" i="4"/>
  <c r="N387" i="4"/>
  <c r="N388" i="4"/>
  <c r="N389" i="4"/>
  <c r="N390" i="4"/>
  <c r="N391" i="4"/>
  <c r="N392" i="4"/>
  <c r="N393" i="4"/>
  <c r="N394" i="4"/>
  <c r="N395" i="4"/>
  <c r="N396" i="4"/>
  <c r="N397" i="4"/>
  <c r="N398" i="4"/>
  <c r="N399" i="4"/>
  <c r="N400" i="4"/>
  <c r="N401" i="4"/>
  <c r="N402" i="4"/>
  <c r="N403" i="4"/>
  <c r="N404" i="4"/>
  <c r="N405" i="4"/>
  <c r="N406" i="4"/>
  <c r="N407" i="4"/>
  <c r="N408" i="4"/>
  <c r="N409" i="4"/>
  <c r="N410" i="4"/>
  <c r="N411" i="4"/>
  <c r="N412" i="4"/>
  <c r="N413" i="4"/>
  <c r="N414" i="4"/>
  <c r="N415" i="4"/>
  <c r="N416" i="4"/>
  <c r="N417" i="4"/>
  <c r="N418" i="4"/>
  <c r="N419" i="4"/>
  <c r="N420" i="4"/>
  <c r="N421" i="4"/>
  <c r="N422" i="4"/>
  <c r="N423" i="4"/>
  <c r="N424" i="4"/>
  <c r="N425" i="4"/>
  <c r="N426" i="4"/>
  <c r="N427" i="4"/>
  <c r="N428" i="4"/>
  <c r="N429" i="4"/>
  <c r="N430" i="4"/>
  <c r="N431" i="4"/>
  <c r="N432" i="4"/>
  <c r="N433" i="4"/>
  <c r="N434" i="4"/>
  <c r="N435" i="4"/>
  <c r="N436" i="4"/>
  <c r="N437" i="4"/>
  <c r="N438" i="4"/>
  <c r="N439" i="4"/>
  <c r="N440" i="4"/>
  <c r="N441" i="4"/>
  <c r="N442" i="4"/>
  <c r="N443" i="4"/>
  <c r="N444" i="4"/>
  <c r="N445" i="4"/>
  <c r="N446" i="4"/>
  <c r="N447" i="4"/>
  <c r="N448" i="4"/>
  <c r="N449" i="4"/>
  <c r="N450" i="4"/>
  <c r="N451" i="4"/>
  <c r="N452" i="4"/>
  <c r="N453" i="4"/>
  <c r="N454" i="4"/>
  <c r="N455" i="4"/>
  <c r="N456" i="4"/>
  <c r="N457" i="4"/>
  <c r="N458" i="4"/>
  <c r="N459" i="4"/>
  <c r="N460" i="4"/>
  <c r="N461" i="4"/>
  <c r="N462" i="4"/>
  <c r="N463" i="4"/>
  <c r="N464" i="4"/>
  <c r="N465" i="4"/>
  <c r="N466" i="4"/>
  <c r="N467" i="4"/>
  <c r="N468" i="4"/>
  <c r="N469" i="4"/>
  <c r="N470" i="4"/>
  <c r="N471" i="4"/>
  <c r="N472" i="4"/>
  <c r="N473" i="4"/>
  <c r="N474" i="4"/>
  <c r="N475" i="4"/>
  <c r="N476" i="4"/>
  <c r="N477" i="4"/>
  <c r="N478" i="4"/>
  <c r="N479" i="4"/>
  <c r="N480" i="4"/>
  <c r="N481" i="4"/>
  <c r="N482" i="4"/>
  <c r="N483" i="4"/>
  <c r="N484" i="4"/>
  <c r="N485" i="4"/>
  <c r="N486" i="4"/>
  <c r="N487" i="4"/>
  <c r="N488" i="4"/>
  <c r="N489" i="4"/>
  <c r="N490" i="4"/>
  <c r="N491" i="4"/>
  <c r="N492" i="4"/>
  <c r="N493" i="4"/>
  <c r="N494" i="4"/>
  <c r="N495" i="4"/>
  <c r="N496" i="4"/>
  <c r="N497" i="4"/>
  <c r="N498" i="4"/>
  <c r="N499" i="4"/>
  <c r="N500" i="4"/>
  <c r="N501" i="4"/>
  <c r="N502" i="4"/>
  <c r="N503" i="4"/>
  <c r="N504" i="4"/>
  <c r="N505" i="4"/>
  <c r="N506" i="4"/>
  <c r="N507" i="4"/>
  <c r="N508" i="4"/>
  <c r="N509" i="4"/>
  <c r="N510" i="4"/>
  <c r="N511" i="4"/>
  <c r="N512" i="4"/>
  <c r="N513" i="4"/>
  <c r="N514" i="4"/>
  <c r="N515" i="4"/>
  <c r="N516" i="4"/>
  <c r="N517" i="4"/>
  <c r="N518" i="4"/>
  <c r="N519" i="4"/>
  <c r="N520" i="4"/>
  <c r="N521" i="4"/>
  <c r="N522" i="4"/>
  <c r="N523" i="4"/>
  <c r="N524" i="4"/>
  <c r="N525" i="4"/>
  <c r="N526" i="4"/>
  <c r="N527" i="4"/>
  <c r="N528" i="4"/>
  <c r="N529" i="4"/>
  <c r="N530" i="4"/>
  <c r="N531" i="4"/>
  <c r="N532" i="4"/>
  <c r="N533" i="4"/>
  <c r="N534" i="4"/>
  <c r="N535" i="4"/>
  <c r="N536" i="4"/>
  <c r="N537" i="4"/>
  <c r="N538" i="4"/>
  <c r="N539" i="4"/>
  <c r="N540" i="4"/>
  <c r="N541" i="4"/>
  <c r="N542" i="4"/>
  <c r="N543" i="4"/>
  <c r="N544" i="4"/>
  <c r="N545" i="4"/>
  <c r="N546" i="4"/>
  <c r="N547" i="4"/>
  <c r="N548" i="4"/>
  <c r="N549" i="4"/>
  <c r="N550" i="4"/>
  <c r="N551" i="4"/>
  <c r="N552" i="4"/>
  <c r="N553" i="4"/>
  <c r="N554" i="4"/>
  <c r="N555" i="4"/>
  <c r="N556" i="4"/>
  <c r="N557" i="4"/>
  <c r="N558" i="4"/>
  <c r="N559" i="4"/>
  <c r="N560" i="4"/>
  <c r="N561" i="4"/>
  <c r="N562" i="4"/>
  <c r="N563" i="4"/>
  <c r="N564" i="4"/>
  <c r="N565" i="4"/>
  <c r="N566" i="4"/>
  <c r="N567" i="4"/>
  <c r="N568" i="4"/>
  <c r="N569" i="4"/>
  <c r="N570" i="4"/>
  <c r="N571" i="4"/>
  <c r="N572" i="4"/>
  <c r="N573" i="4"/>
  <c r="N574" i="4"/>
  <c r="N575" i="4"/>
  <c r="N576" i="4"/>
  <c r="N577" i="4"/>
  <c r="N578" i="4"/>
  <c r="N579" i="4"/>
  <c r="N580" i="4"/>
  <c r="N581" i="4"/>
  <c r="N582" i="4"/>
  <c r="N583" i="4"/>
  <c r="N584" i="4"/>
  <c r="N585" i="4"/>
  <c r="N586" i="4"/>
  <c r="N587" i="4"/>
  <c r="N588" i="4"/>
  <c r="N589" i="4"/>
  <c r="N590" i="4"/>
  <c r="N591" i="4"/>
  <c r="N592" i="4"/>
  <c r="N593" i="4"/>
  <c r="N594" i="4"/>
  <c r="N595" i="4"/>
  <c r="N596" i="4"/>
  <c r="N597" i="4"/>
  <c r="N598" i="4"/>
  <c r="N599" i="4"/>
  <c r="N600" i="4"/>
  <c r="N601" i="4"/>
  <c r="N602" i="4"/>
  <c r="N603" i="4"/>
  <c r="N604" i="4"/>
  <c r="N605" i="4"/>
  <c r="N606" i="4"/>
  <c r="N607" i="4"/>
  <c r="N608" i="4"/>
  <c r="N609" i="4"/>
  <c r="N610" i="4"/>
  <c r="N611" i="4"/>
  <c r="N612" i="4"/>
  <c r="N613" i="4"/>
  <c r="N614" i="4"/>
  <c r="N615" i="4"/>
  <c r="N616" i="4"/>
  <c r="N617" i="4"/>
  <c r="N618" i="4"/>
  <c r="N619" i="4"/>
  <c r="N620" i="4"/>
  <c r="N621" i="4"/>
  <c r="N622" i="4"/>
  <c r="N623" i="4"/>
  <c r="N624" i="4"/>
  <c r="N625" i="4"/>
  <c r="N626" i="4"/>
  <c r="N627" i="4"/>
  <c r="N628" i="4"/>
  <c r="N629" i="4"/>
  <c r="N630" i="4"/>
  <c r="N631" i="4"/>
  <c r="N632" i="4"/>
  <c r="N633" i="4"/>
  <c r="N634" i="4"/>
  <c r="N635" i="4"/>
  <c r="N636" i="4"/>
  <c r="N637" i="4"/>
  <c r="N638" i="4"/>
  <c r="N639" i="4"/>
  <c r="N640" i="4"/>
  <c r="N641" i="4"/>
  <c r="N642" i="4"/>
  <c r="N643" i="4"/>
  <c r="N644" i="4"/>
  <c r="N645" i="4"/>
  <c r="N646" i="4"/>
  <c r="N647" i="4"/>
  <c r="N648" i="4"/>
  <c r="N649" i="4"/>
  <c r="N650" i="4"/>
  <c r="N651" i="4"/>
  <c r="N652" i="4"/>
  <c r="N653" i="4"/>
  <c r="N654" i="4"/>
  <c r="N655" i="4"/>
  <c r="N656" i="4"/>
  <c r="N657" i="4"/>
  <c r="N658" i="4"/>
  <c r="N659" i="4"/>
  <c r="N660" i="4"/>
  <c r="N661" i="4"/>
  <c r="N662" i="4"/>
  <c r="N663" i="4"/>
  <c r="N664" i="4"/>
  <c r="N665" i="4"/>
  <c r="N666" i="4"/>
  <c r="N667" i="4"/>
  <c r="N668" i="4"/>
  <c r="N669" i="4"/>
  <c r="N670" i="4"/>
  <c r="N671" i="4"/>
  <c r="N672" i="4"/>
  <c r="N673" i="4"/>
  <c r="N674" i="4"/>
  <c r="N675" i="4"/>
  <c r="N676" i="4"/>
  <c r="N677" i="4"/>
  <c r="N678" i="4"/>
  <c r="N679" i="4"/>
  <c r="N680" i="4"/>
  <c r="N681" i="4"/>
  <c r="N682" i="4"/>
  <c r="N683" i="4"/>
  <c r="N684" i="4"/>
  <c r="N685" i="4"/>
  <c r="N686" i="4"/>
  <c r="N687" i="4"/>
  <c r="N688" i="4"/>
  <c r="N689" i="4"/>
  <c r="N690" i="4"/>
  <c r="N691" i="4"/>
  <c r="N692" i="4"/>
  <c r="N693" i="4"/>
  <c r="N694" i="4"/>
  <c r="N695" i="4"/>
  <c r="N696" i="4"/>
  <c r="N697" i="4"/>
  <c r="N698" i="4"/>
  <c r="N699" i="4"/>
  <c r="N700" i="4"/>
  <c r="N701" i="4"/>
  <c r="N702" i="4"/>
  <c r="N703" i="4"/>
  <c r="N704" i="4"/>
  <c r="N705" i="4"/>
  <c r="N706" i="4"/>
  <c r="N707" i="4"/>
  <c r="N708" i="4"/>
  <c r="N709" i="4"/>
  <c r="N710" i="4"/>
  <c r="N711" i="4"/>
  <c r="N712" i="4"/>
  <c r="N713" i="4"/>
  <c r="N714" i="4"/>
  <c r="N715" i="4"/>
  <c r="N716" i="4"/>
  <c r="N717" i="4"/>
  <c r="N718" i="4"/>
  <c r="N719" i="4"/>
  <c r="N720" i="4"/>
  <c r="N721" i="4"/>
  <c r="N722" i="4"/>
  <c r="N723" i="4"/>
  <c r="N724" i="4"/>
  <c r="N725" i="4"/>
  <c r="N726" i="4"/>
  <c r="N727" i="4"/>
  <c r="N728" i="4"/>
  <c r="N729" i="4"/>
  <c r="N730" i="4"/>
  <c r="N731" i="4"/>
  <c r="N732" i="4"/>
  <c r="N733" i="4"/>
  <c r="N734" i="4"/>
  <c r="N735" i="4"/>
  <c r="N736" i="4"/>
  <c r="N737" i="4"/>
  <c r="N738" i="4"/>
  <c r="N739" i="4"/>
  <c r="N740" i="4"/>
  <c r="N741" i="4"/>
  <c r="N742" i="4"/>
  <c r="N743" i="4"/>
  <c r="N744" i="4"/>
  <c r="N745" i="4"/>
  <c r="N746" i="4"/>
  <c r="N747" i="4"/>
  <c r="N748" i="4"/>
  <c r="N749" i="4"/>
  <c r="N750" i="4"/>
  <c r="N751" i="4"/>
  <c r="N752" i="4"/>
  <c r="N753" i="4"/>
  <c r="N754" i="4"/>
  <c r="N755" i="4"/>
  <c r="N756" i="4"/>
  <c r="N757" i="4"/>
  <c r="N758" i="4"/>
  <c r="N759" i="4"/>
  <c r="N760" i="4"/>
  <c r="N761" i="4"/>
  <c r="N762" i="4"/>
  <c r="N763" i="4"/>
  <c r="N764" i="4"/>
  <c r="N765" i="4"/>
  <c r="N766" i="4"/>
  <c r="N767" i="4"/>
  <c r="N768" i="4"/>
  <c r="N769" i="4"/>
  <c r="N770" i="4"/>
  <c r="N771" i="4"/>
  <c r="N772" i="4"/>
  <c r="N773" i="4"/>
  <c r="N774" i="4"/>
  <c r="N775" i="4"/>
  <c r="N776" i="4"/>
  <c r="N777" i="4"/>
  <c r="N778" i="4"/>
  <c r="N779" i="4"/>
  <c r="N780" i="4"/>
  <c r="N781" i="4"/>
  <c r="N782" i="4"/>
  <c r="N783" i="4"/>
  <c r="N784" i="4"/>
  <c r="N785" i="4"/>
  <c r="N786" i="4"/>
  <c r="N787" i="4"/>
  <c r="N788" i="4"/>
  <c r="N789" i="4"/>
  <c r="N790" i="4"/>
  <c r="N791" i="4"/>
  <c r="N792" i="4"/>
  <c r="N793" i="4"/>
  <c r="N794" i="4"/>
  <c r="N795" i="4"/>
  <c r="N796" i="4"/>
  <c r="N797" i="4"/>
  <c r="N798" i="4"/>
  <c r="N799" i="4"/>
  <c r="N800" i="4"/>
  <c r="N801" i="4"/>
  <c r="N802" i="4"/>
  <c r="N803" i="4"/>
  <c r="N804" i="4"/>
  <c r="N805" i="4"/>
  <c r="N806" i="4"/>
  <c r="N807" i="4"/>
  <c r="N808" i="4"/>
  <c r="N809" i="4"/>
  <c r="N810" i="4"/>
  <c r="N811" i="4"/>
  <c r="N812" i="4"/>
  <c r="N813" i="4"/>
  <c r="N814" i="4"/>
  <c r="N815" i="4"/>
  <c r="N816" i="4"/>
  <c r="N817" i="4"/>
  <c r="N818" i="4"/>
  <c r="N819" i="4"/>
  <c r="N820" i="4"/>
  <c r="N821" i="4"/>
  <c r="N822" i="4"/>
  <c r="N823" i="4"/>
  <c r="N824" i="4"/>
  <c r="N825" i="4"/>
  <c r="N826" i="4"/>
  <c r="N827" i="4"/>
  <c r="N828" i="4"/>
  <c r="N829" i="4"/>
  <c r="N830" i="4"/>
  <c r="N831" i="4"/>
  <c r="N832" i="4"/>
  <c r="N833" i="4"/>
  <c r="N834" i="4"/>
  <c r="N835" i="4"/>
  <c r="N836" i="4"/>
  <c r="N837" i="4"/>
  <c r="N838" i="4"/>
  <c r="N839" i="4"/>
  <c r="N840" i="4"/>
  <c r="N841" i="4"/>
  <c r="N842" i="4"/>
  <c r="N843" i="4"/>
  <c r="N844" i="4"/>
  <c r="N845" i="4"/>
  <c r="N846" i="4"/>
  <c r="N847" i="4"/>
  <c r="N848" i="4"/>
  <c r="N849" i="4"/>
  <c r="N850" i="4"/>
  <c r="N851" i="4"/>
  <c r="N852" i="4"/>
  <c r="N853" i="4"/>
  <c r="N854" i="4"/>
  <c r="N855" i="4"/>
  <c r="N856" i="4"/>
  <c r="N857" i="4"/>
  <c r="N858" i="4"/>
  <c r="N859" i="4"/>
  <c r="N860" i="4"/>
  <c r="N861" i="4"/>
  <c r="N862" i="4"/>
  <c r="N863" i="4"/>
  <c r="N864" i="4"/>
  <c r="N865" i="4"/>
  <c r="N866" i="4"/>
  <c r="N867" i="4"/>
  <c r="N868" i="4"/>
  <c r="N869" i="4"/>
  <c r="N870" i="4"/>
  <c r="N871" i="4"/>
  <c r="N872" i="4"/>
  <c r="N873" i="4"/>
  <c r="N874" i="4"/>
  <c r="N875" i="4"/>
  <c r="N876" i="4"/>
  <c r="N877" i="4"/>
  <c r="N878" i="4"/>
  <c r="N879" i="4"/>
  <c r="N880" i="4"/>
  <c r="N881" i="4"/>
  <c r="N882" i="4"/>
  <c r="N883" i="4"/>
  <c r="N884" i="4"/>
  <c r="N885" i="4"/>
  <c r="N886" i="4"/>
  <c r="N887" i="4"/>
  <c r="N888" i="4"/>
  <c r="N889" i="4"/>
  <c r="N890" i="4"/>
  <c r="N891" i="4"/>
  <c r="N892" i="4"/>
  <c r="N893" i="4"/>
  <c r="N894" i="4"/>
  <c r="N895" i="4"/>
  <c r="N896" i="4"/>
  <c r="N897" i="4"/>
  <c r="N898" i="4"/>
  <c r="N899" i="4"/>
  <c r="N900" i="4"/>
  <c r="N901" i="4"/>
  <c r="N902" i="4"/>
  <c r="N903" i="4"/>
  <c r="N904" i="4"/>
  <c r="N905" i="4"/>
  <c r="N906" i="4"/>
  <c r="N907" i="4"/>
  <c r="N908" i="4"/>
  <c r="N909" i="4"/>
  <c r="N910" i="4"/>
  <c r="N911" i="4"/>
  <c r="N912" i="4"/>
  <c r="N913" i="4"/>
  <c r="N914" i="4"/>
  <c r="N915" i="4"/>
  <c r="N916" i="4"/>
  <c r="N917" i="4"/>
  <c r="N918" i="4"/>
  <c r="N919" i="4"/>
  <c r="N920" i="4"/>
  <c r="N921" i="4"/>
  <c r="N922" i="4"/>
  <c r="N923" i="4"/>
  <c r="N924" i="4"/>
  <c r="N925" i="4"/>
  <c r="N926" i="4"/>
  <c r="N927" i="4"/>
  <c r="N928" i="4"/>
  <c r="N929" i="4"/>
  <c r="N930" i="4"/>
  <c r="N931" i="4"/>
  <c r="N932" i="4"/>
  <c r="N933" i="4"/>
  <c r="N934" i="4"/>
  <c r="N935" i="4"/>
  <c r="N936" i="4"/>
  <c r="N937" i="4"/>
  <c r="N938" i="4"/>
  <c r="N939" i="4"/>
  <c r="N940" i="4"/>
  <c r="N941" i="4"/>
  <c r="N942" i="4"/>
  <c r="N943" i="4"/>
  <c r="N944" i="4"/>
  <c r="N945" i="4"/>
  <c r="N946" i="4"/>
  <c r="N947" i="4"/>
  <c r="N948" i="4"/>
  <c r="N949" i="4"/>
  <c r="N950" i="4"/>
  <c r="N951" i="4"/>
  <c r="N952" i="4"/>
  <c r="N953" i="4"/>
  <c r="N954" i="4"/>
  <c r="N955" i="4"/>
  <c r="N956" i="4"/>
  <c r="N957" i="4"/>
  <c r="N958" i="4"/>
  <c r="N959" i="4"/>
  <c r="N960" i="4"/>
  <c r="N961" i="4"/>
  <c r="N962" i="4"/>
  <c r="N963" i="4"/>
  <c r="N964" i="4"/>
  <c r="N965" i="4"/>
  <c r="N966" i="4"/>
  <c r="N967" i="4"/>
  <c r="N968" i="4"/>
  <c r="N969" i="4"/>
  <c r="N970" i="4"/>
  <c r="N971" i="4"/>
  <c r="N972" i="4"/>
  <c r="N973" i="4"/>
  <c r="N974" i="4"/>
  <c r="N975" i="4"/>
  <c r="N976" i="4"/>
  <c r="N977" i="4"/>
  <c r="N978" i="4"/>
  <c r="N979" i="4"/>
  <c r="N980" i="4"/>
  <c r="N981" i="4"/>
  <c r="N982" i="4"/>
  <c r="N983" i="4"/>
  <c r="N984" i="4"/>
  <c r="N985" i="4"/>
  <c r="N986" i="4"/>
  <c r="N987" i="4"/>
  <c r="N988" i="4"/>
  <c r="N989" i="4"/>
  <c r="N990" i="4"/>
  <c r="N991" i="4"/>
  <c r="N992" i="4"/>
  <c r="N993" i="4"/>
  <c r="N994" i="4"/>
  <c r="N995" i="4"/>
  <c r="N996" i="4"/>
  <c r="N997" i="4"/>
  <c r="N998" i="4"/>
  <c r="N999" i="4"/>
  <c r="N1000" i="4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1" i="1"/>
  <c r="O552" i="1"/>
  <c r="O553" i="1"/>
  <c r="O554" i="1"/>
  <c r="O555" i="1"/>
  <c r="O556" i="1"/>
  <c r="O557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O574" i="1"/>
  <c r="O575" i="1"/>
  <c r="O576" i="1"/>
  <c r="O577" i="1"/>
  <c r="O578" i="1"/>
  <c r="O579" i="1"/>
  <c r="O580" i="1"/>
  <c r="O581" i="1"/>
  <c r="O582" i="1"/>
  <c r="O583" i="1"/>
  <c r="O584" i="1"/>
  <c r="O585" i="1"/>
  <c r="O586" i="1"/>
  <c r="O587" i="1"/>
  <c r="O588" i="1"/>
  <c r="O589" i="1"/>
  <c r="O590" i="1"/>
  <c r="O591" i="1"/>
  <c r="O592" i="1"/>
  <c r="O593" i="1"/>
  <c r="O594" i="1"/>
  <c r="O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O609" i="1"/>
  <c r="O610" i="1"/>
  <c r="O611" i="1"/>
  <c r="O612" i="1"/>
  <c r="O613" i="1"/>
  <c r="O614" i="1"/>
  <c r="O615" i="1"/>
  <c r="O616" i="1"/>
  <c r="O617" i="1"/>
  <c r="O618" i="1"/>
  <c r="O619" i="1"/>
  <c r="O620" i="1"/>
  <c r="O621" i="1"/>
  <c r="O622" i="1"/>
  <c r="O623" i="1"/>
  <c r="O624" i="1"/>
  <c r="O625" i="1"/>
  <c r="O626" i="1"/>
  <c r="O627" i="1"/>
  <c r="O628" i="1"/>
  <c r="O629" i="1"/>
  <c r="O630" i="1"/>
  <c r="O631" i="1"/>
  <c r="O632" i="1"/>
  <c r="O633" i="1"/>
  <c r="O634" i="1"/>
  <c r="O635" i="1"/>
  <c r="O636" i="1"/>
  <c r="O637" i="1"/>
  <c r="O638" i="1"/>
  <c r="O639" i="1"/>
  <c r="O640" i="1"/>
  <c r="O641" i="1"/>
  <c r="O642" i="1"/>
  <c r="O643" i="1"/>
  <c r="O644" i="1"/>
  <c r="O645" i="1"/>
  <c r="O646" i="1"/>
  <c r="O647" i="1"/>
  <c r="O648" i="1"/>
  <c r="O649" i="1"/>
  <c r="O650" i="1"/>
  <c r="O651" i="1"/>
  <c r="O652" i="1"/>
  <c r="O653" i="1"/>
  <c r="O654" i="1"/>
  <c r="O655" i="1"/>
  <c r="O656" i="1"/>
  <c r="O657" i="1"/>
  <c r="O658" i="1"/>
  <c r="O659" i="1"/>
  <c r="O660" i="1"/>
  <c r="O661" i="1"/>
  <c r="O662" i="1"/>
  <c r="O663" i="1"/>
  <c r="O664" i="1"/>
  <c r="O665" i="1"/>
  <c r="O666" i="1"/>
  <c r="O667" i="1"/>
  <c r="O668" i="1"/>
  <c r="O669" i="1"/>
  <c r="O670" i="1"/>
  <c r="O671" i="1"/>
  <c r="O672" i="1"/>
  <c r="O673" i="1"/>
  <c r="O674" i="1"/>
  <c r="O675" i="1"/>
  <c r="O676" i="1"/>
  <c r="O677" i="1"/>
  <c r="O678" i="1"/>
  <c r="O679" i="1"/>
  <c r="O680" i="1"/>
  <c r="O681" i="1"/>
  <c r="O682" i="1"/>
  <c r="O683" i="1"/>
  <c r="O684" i="1"/>
  <c r="O685" i="1"/>
  <c r="O686" i="1"/>
  <c r="O687" i="1"/>
  <c r="O688" i="1"/>
  <c r="O689" i="1"/>
  <c r="O690" i="1"/>
  <c r="O691" i="1"/>
  <c r="O692" i="1"/>
  <c r="O693" i="1"/>
  <c r="O694" i="1"/>
  <c r="O695" i="1"/>
  <c r="O696" i="1"/>
  <c r="O697" i="1"/>
  <c r="O698" i="1"/>
  <c r="O699" i="1"/>
  <c r="O700" i="1"/>
  <c r="O701" i="1"/>
  <c r="O702" i="1"/>
  <c r="O703" i="1"/>
  <c r="O704" i="1"/>
  <c r="O705" i="1"/>
  <c r="O706" i="1"/>
  <c r="O707" i="1"/>
  <c r="O708" i="1"/>
  <c r="O709" i="1"/>
  <c r="O710" i="1"/>
  <c r="O711" i="1"/>
  <c r="O712" i="1"/>
  <c r="O713" i="1"/>
  <c r="O714" i="1"/>
  <c r="O715" i="1"/>
  <c r="O716" i="1"/>
  <c r="O717" i="1"/>
  <c r="O718" i="1"/>
  <c r="O719" i="1"/>
  <c r="O720" i="1"/>
  <c r="O721" i="1"/>
  <c r="O722" i="1"/>
  <c r="O723" i="1"/>
  <c r="O724" i="1"/>
  <c r="O725" i="1"/>
  <c r="O726" i="1"/>
  <c r="O727" i="1"/>
  <c r="O728" i="1"/>
  <c r="O729" i="1"/>
  <c r="O730" i="1"/>
  <c r="O731" i="1"/>
  <c r="O732" i="1"/>
  <c r="O733" i="1"/>
  <c r="O734" i="1"/>
  <c r="O735" i="1"/>
  <c r="O736" i="1"/>
  <c r="O737" i="1"/>
  <c r="O738" i="1"/>
  <c r="O739" i="1"/>
  <c r="O740" i="1"/>
  <c r="O741" i="1"/>
  <c r="O742" i="1"/>
  <c r="O743" i="1"/>
  <c r="O744" i="1"/>
  <c r="O745" i="1"/>
  <c r="O746" i="1"/>
  <c r="O747" i="1"/>
  <c r="O748" i="1"/>
  <c r="O749" i="1"/>
  <c r="O750" i="1"/>
  <c r="O751" i="1"/>
  <c r="O752" i="1"/>
  <c r="O753" i="1"/>
  <c r="O754" i="1"/>
  <c r="O755" i="1"/>
  <c r="O756" i="1"/>
  <c r="O757" i="1"/>
  <c r="O758" i="1"/>
  <c r="O759" i="1"/>
  <c r="O760" i="1"/>
  <c r="O761" i="1"/>
  <c r="O762" i="1"/>
  <c r="O763" i="1"/>
  <c r="O764" i="1"/>
  <c r="O765" i="1"/>
  <c r="O766" i="1"/>
  <c r="O767" i="1"/>
  <c r="O768" i="1"/>
  <c r="O769" i="1"/>
  <c r="O770" i="1"/>
  <c r="O771" i="1"/>
  <c r="O772" i="1"/>
  <c r="O773" i="1"/>
  <c r="O774" i="1"/>
  <c r="O775" i="1"/>
  <c r="O776" i="1"/>
  <c r="O777" i="1"/>
  <c r="O778" i="1"/>
  <c r="O779" i="1"/>
  <c r="O780" i="1"/>
  <c r="O781" i="1"/>
  <c r="O782" i="1"/>
  <c r="O783" i="1"/>
  <c r="O784" i="1"/>
  <c r="O785" i="1"/>
  <c r="O786" i="1"/>
  <c r="O787" i="1"/>
  <c r="O788" i="1"/>
  <c r="O789" i="1"/>
  <c r="O790" i="1"/>
  <c r="O791" i="1"/>
  <c r="O792" i="1"/>
  <c r="O793" i="1"/>
  <c r="O794" i="1"/>
  <c r="O795" i="1"/>
  <c r="O796" i="1"/>
  <c r="O797" i="1"/>
  <c r="O798" i="1"/>
  <c r="O799" i="1"/>
  <c r="O800" i="1"/>
  <c r="O801" i="1"/>
  <c r="O802" i="1"/>
  <c r="O803" i="1"/>
  <c r="O804" i="1"/>
  <c r="O805" i="1"/>
  <c r="O806" i="1"/>
  <c r="O807" i="1"/>
  <c r="O808" i="1"/>
  <c r="O809" i="1"/>
  <c r="O810" i="1"/>
  <c r="O811" i="1"/>
  <c r="O812" i="1"/>
  <c r="O813" i="1"/>
  <c r="O814" i="1"/>
  <c r="O815" i="1"/>
  <c r="O816" i="1"/>
  <c r="O817" i="1"/>
  <c r="O818" i="1"/>
  <c r="O819" i="1"/>
  <c r="O820" i="1"/>
  <c r="O821" i="1"/>
  <c r="O822" i="1"/>
  <c r="O823" i="1"/>
  <c r="O824" i="1"/>
  <c r="O825" i="1"/>
  <c r="O826" i="1"/>
  <c r="O827" i="1"/>
  <c r="O828" i="1"/>
  <c r="O829" i="1"/>
  <c r="O830" i="1"/>
  <c r="O831" i="1"/>
  <c r="O832" i="1"/>
  <c r="O833" i="1"/>
  <c r="O834" i="1"/>
  <c r="O835" i="1"/>
  <c r="O836" i="1"/>
  <c r="O837" i="1"/>
  <c r="O838" i="1"/>
  <c r="O839" i="1"/>
  <c r="O840" i="1"/>
  <c r="O841" i="1"/>
  <c r="O842" i="1"/>
  <c r="O843" i="1"/>
  <c r="O844" i="1"/>
  <c r="O845" i="1"/>
  <c r="O846" i="1"/>
  <c r="O847" i="1"/>
  <c r="O848" i="1"/>
  <c r="O849" i="1"/>
  <c r="O850" i="1"/>
  <c r="O851" i="1"/>
  <c r="O852" i="1"/>
  <c r="O853" i="1"/>
  <c r="O854" i="1"/>
  <c r="O855" i="1"/>
  <c r="O856" i="1"/>
  <c r="O857" i="1"/>
  <c r="O858" i="1"/>
  <c r="O859" i="1"/>
  <c r="O860" i="1"/>
  <c r="O861" i="1"/>
  <c r="O862" i="1"/>
  <c r="O863" i="1"/>
  <c r="O864" i="1"/>
  <c r="O865" i="1"/>
  <c r="O866" i="1"/>
  <c r="O867" i="1"/>
  <c r="O868" i="1"/>
  <c r="O869" i="1"/>
  <c r="O870" i="1"/>
  <c r="O871" i="1"/>
  <c r="O872" i="1"/>
  <c r="O873" i="1"/>
  <c r="O874" i="1"/>
  <c r="O875" i="1"/>
  <c r="O876" i="1"/>
  <c r="O877" i="1"/>
  <c r="O878" i="1"/>
  <c r="O879" i="1"/>
  <c r="O880" i="1"/>
  <c r="O881" i="1"/>
  <c r="O882" i="1"/>
  <c r="O883" i="1"/>
  <c r="O884" i="1"/>
  <c r="O885" i="1"/>
  <c r="O886" i="1"/>
  <c r="O887" i="1"/>
  <c r="O888" i="1"/>
  <c r="O889" i="1"/>
  <c r="O890" i="1"/>
  <c r="O891" i="1"/>
  <c r="O892" i="1"/>
  <c r="O893" i="1"/>
  <c r="O894" i="1"/>
  <c r="O895" i="1"/>
  <c r="O896" i="1"/>
  <c r="O897" i="1"/>
  <c r="O898" i="1"/>
  <c r="O899" i="1"/>
  <c r="O900" i="1"/>
  <c r="O901" i="1"/>
  <c r="O902" i="1"/>
  <c r="O903" i="1"/>
  <c r="O904" i="1"/>
  <c r="O905" i="1"/>
  <c r="O906" i="1"/>
  <c r="O907" i="1"/>
  <c r="O908" i="1"/>
  <c r="O909" i="1"/>
  <c r="O910" i="1"/>
  <c r="O911" i="1"/>
  <c r="O912" i="1"/>
  <c r="O913" i="1"/>
  <c r="O914" i="1"/>
  <c r="O915" i="1"/>
  <c r="O916" i="1"/>
  <c r="O917" i="1"/>
  <c r="O918" i="1"/>
  <c r="O919" i="1"/>
  <c r="O920" i="1"/>
  <c r="O921" i="1"/>
  <c r="O922" i="1"/>
  <c r="O923" i="1"/>
  <c r="O924" i="1"/>
  <c r="O925" i="1"/>
  <c r="O926" i="1"/>
  <c r="O927" i="1"/>
  <c r="O928" i="1"/>
  <c r="O929" i="1"/>
  <c r="O930" i="1"/>
  <c r="O931" i="1"/>
  <c r="O932" i="1"/>
  <c r="O933" i="1"/>
  <c r="O934" i="1"/>
  <c r="O935" i="1"/>
  <c r="O936" i="1"/>
  <c r="O937" i="1"/>
  <c r="O938" i="1"/>
  <c r="O939" i="1"/>
  <c r="O940" i="1"/>
  <c r="O941" i="1"/>
  <c r="O942" i="1"/>
  <c r="O943" i="1"/>
  <c r="O944" i="1"/>
  <c r="O945" i="1"/>
  <c r="O946" i="1"/>
  <c r="O947" i="1"/>
  <c r="O948" i="1"/>
  <c r="O949" i="1"/>
  <c r="O950" i="1"/>
  <c r="O951" i="1"/>
  <c r="O952" i="1"/>
  <c r="O953" i="1"/>
  <c r="O954" i="1"/>
  <c r="O955" i="1"/>
  <c r="O956" i="1"/>
  <c r="O957" i="1"/>
  <c r="O958" i="1"/>
  <c r="O959" i="1"/>
  <c r="O960" i="1"/>
  <c r="O961" i="1"/>
  <c r="O962" i="1"/>
  <c r="O963" i="1"/>
  <c r="O964" i="1"/>
  <c r="O965" i="1"/>
  <c r="O966" i="1"/>
  <c r="O967" i="1"/>
  <c r="O968" i="1"/>
  <c r="O969" i="1"/>
  <c r="O970" i="1"/>
  <c r="O971" i="1"/>
  <c r="O972" i="1"/>
  <c r="O973" i="1"/>
  <c r="O974" i="1"/>
  <c r="O975" i="1"/>
  <c r="O976" i="1"/>
  <c r="O977" i="1"/>
  <c r="O978" i="1"/>
  <c r="O979" i="1"/>
  <c r="O980" i="1"/>
  <c r="O981" i="1"/>
  <c r="O982" i="1"/>
  <c r="O983" i="1"/>
  <c r="O984" i="1"/>
  <c r="O985" i="1"/>
  <c r="O986" i="1"/>
  <c r="O987" i="1"/>
  <c r="O988" i="1"/>
  <c r="O989" i="1"/>
  <c r="O990" i="1"/>
  <c r="O991" i="1"/>
  <c r="O992" i="1"/>
  <c r="O993" i="1"/>
  <c r="O994" i="1"/>
  <c r="O995" i="1"/>
  <c r="O996" i="1"/>
  <c r="O997" i="1"/>
  <c r="O998" i="1"/>
  <c r="O999" i="1"/>
  <c r="O1000" i="1"/>
  <c r="O1001" i="1"/>
  <c r="O1002" i="1"/>
  <c r="O102" i="1"/>
  <c r="K2" i="4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2" i="4"/>
  <c r="N53" i="4"/>
  <c r="N54" i="4"/>
  <c r="N55" i="4"/>
  <c r="N56" i="4"/>
  <c r="N57" i="4"/>
  <c r="N58" i="4"/>
  <c r="N59" i="4"/>
  <c r="N60" i="4"/>
  <c r="N61" i="4"/>
  <c r="N62" i="4"/>
  <c r="N63" i="4"/>
  <c r="N64" i="4"/>
  <c r="N65" i="4"/>
  <c r="N66" i="4"/>
  <c r="N67" i="4"/>
  <c r="N68" i="4"/>
  <c r="N69" i="4"/>
  <c r="N70" i="4"/>
  <c r="N71" i="4"/>
  <c r="N72" i="4"/>
  <c r="N73" i="4"/>
  <c r="N74" i="4"/>
  <c r="N75" i="4"/>
  <c r="N76" i="4"/>
  <c r="N77" i="4"/>
  <c r="N78" i="4"/>
  <c r="N79" i="4"/>
  <c r="N80" i="4"/>
  <c r="N81" i="4"/>
  <c r="N82" i="4"/>
  <c r="N83" i="4"/>
  <c r="N84" i="4"/>
  <c r="N85" i="4"/>
  <c r="N86" i="4"/>
  <c r="N87" i="4"/>
  <c r="N88" i="4"/>
  <c r="N89" i="4"/>
  <c r="N90" i="4"/>
  <c r="N91" i="4"/>
  <c r="N92" i="4"/>
  <c r="N93" i="4"/>
  <c r="N94" i="4"/>
  <c r="N95" i="4"/>
  <c r="N96" i="4"/>
  <c r="N97" i="4"/>
  <c r="N98" i="4"/>
  <c r="N99" i="4"/>
  <c r="N100" i="4"/>
  <c r="N101" i="4"/>
  <c r="N3" i="4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3" i="1"/>
  <c r="B54" i="4"/>
  <c r="F2" i="4" s="1"/>
  <c r="B48" i="1"/>
  <c r="G2" i="1" s="1"/>
  <c r="B44" i="1" l="1"/>
  <c r="B47" i="1" s="1"/>
  <c r="B51" i="4"/>
  <c r="E3" i="4" s="1"/>
  <c r="J2" i="1"/>
  <c r="J2" i="4"/>
  <c r="G2" i="4"/>
  <c r="F2" i="1"/>
  <c r="B45" i="1" l="1"/>
  <c r="E3" i="1" s="1"/>
  <c r="F3" i="4"/>
  <c r="G3" i="4" l="1"/>
  <c r="J3" i="4" s="1"/>
  <c r="K3" i="4" s="1"/>
  <c r="E4" i="4" s="1"/>
  <c r="F3" i="1"/>
  <c r="G3" i="1"/>
  <c r="H3" i="4" l="1"/>
  <c r="H3" i="1"/>
  <c r="I3" i="1" s="1"/>
  <c r="J3" i="1"/>
  <c r="K3" i="1" s="1"/>
  <c r="F4" i="4"/>
  <c r="G4" i="4"/>
  <c r="I3" i="4" l="1"/>
  <c r="L3" i="4"/>
  <c r="E4" i="1"/>
  <c r="M3" i="1"/>
  <c r="L3" i="1"/>
  <c r="J4" i="4"/>
  <c r="H4" i="4"/>
  <c r="I4" i="4" s="1"/>
  <c r="M3" i="4" l="1"/>
  <c r="K4" i="4"/>
  <c r="E5" i="4" s="1"/>
  <c r="F5" i="4" s="1"/>
  <c r="F4" i="1"/>
  <c r="G4" i="1"/>
  <c r="L4" i="4"/>
  <c r="H4" i="1" l="1"/>
  <c r="L4" i="1" s="1"/>
  <c r="J4" i="1"/>
  <c r="K4" i="1" s="1"/>
  <c r="E5" i="1" s="1"/>
  <c r="M4" i="4"/>
  <c r="G5" i="4"/>
  <c r="J5" i="4" s="1"/>
  <c r="K5" i="4" l="1"/>
  <c r="E6" i="4" s="1"/>
  <c r="I4" i="1"/>
  <c r="M4" i="1" s="1"/>
  <c r="F5" i="1"/>
  <c r="G5" i="1"/>
  <c r="H5" i="4"/>
  <c r="I5" i="4" l="1"/>
  <c r="F6" i="4"/>
  <c r="G6" i="4"/>
  <c r="M5" i="4"/>
  <c r="H5" i="1"/>
  <c r="I5" i="1" s="1"/>
  <c r="J5" i="1"/>
  <c r="K5" i="1" s="1"/>
  <c r="E6" i="1" s="1"/>
  <c r="L5" i="4"/>
  <c r="L5" i="1"/>
  <c r="H6" i="4" l="1"/>
  <c r="I6" i="4" s="1"/>
  <c r="J6" i="4"/>
  <c r="K6" i="4" s="1"/>
  <c r="E7" i="4" s="1"/>
  <c r="F7" i="4" s="1"/>
  <c r="M5" i="1"/>
  <c r="L6" i="4"/>
  <c r="G6" i="1" l="1"/>
  <c r="F6" i="1"/>
  <c r="G7" i="4"/>
  <c r="J7" i="4" s="1"/>
  <c r="M6" i="4"/>
  <c r="K7" i="4" l="1"/>
  <c r="E8" i="4" s="1"/>
  <c r="H6" i="1"/>
  <c r="I6" i="1" s="1"/>
  <c r="J6" i="1"/>
  <c r="K6" i="1" s="1"/>
  <c r="E7" i="1" s="1"/>
  <c r="H7" i="4"/>
  <c r="I7" i="4" l="1"/>
  <c r="G8" i="4"/>
  <c r="F8" i="4"/>
  <c r="M6" i="1"/>
  <c r="M7" i="4"/>
  <c r="L6" i="1"/>
  <c r="G7" i="1"/>
  <c r="F7" i="1"/>
  <c r="L7" i="4"/>
  <c r="J8" i="4" l="1"/>
  <c r="H8" i="4"/>
  <c r="I8" i="4" s="1"/>
  <c r="K8" i="4"/>
  <c r="E9" i="4" s="1"/>
  <c r="H7" i="1"/>
  <c r="I7" i="1" s="1"/>
  <c r="J7" i="1"/>
  <c r="K7" i="1" s="1"/>
  <c r="E8" i="1" s="1"/>
  <c r="L8" i="4"/>
  <c r="M8" i="4"/>
  <c r="F9" i="4" l="1"/>
  <c r="G9" i="4"/>
  <c r="J9" i="4" s="1"/>
  <c r="L7" i="1"/>
  <c r="F8" i="1"/>
  <c r="M7" i="1"/>
  <c r="G8" i="1"/>
  <c r="H9" i="4" l="1"/>
  <c r="I9" i="4" s="1"/>
  <c r="M9" i="4" s="1"/>
  <c r="K9" i="4"/>
  <c r="E10" i="4" s="1"/>
  <c r="H8" i="1"/>
  <c r="I8" i="1" s="1"/>
  <c r="J8" i="1"/>
  <c r="K8" i="1" s="1"/>
  <c r="E9" i="1" s="1"/>
  <c r="L9" i="4"/>
  <c r="G10" i="4" l="1"/>
  <c r="F10" i="4"/>
  <c r="H10" i="4" s="1"/>
  <c r="I10" i="4" s="1"/>
  <c r="L8" i="1"/>
  <c r="M8" i="1"/>
  <c r="G9" i="1"/>
  <c r="F9" i="1"/>
  <c r="J10" i="4" l="1"/>
  <c r="K10" i="4" s="1"/>
  <c r="E11" i="4" s="1"/>
  <c r="G11" i="4" s="1"/>
  <c r="H9" i="1"/>
  <c r="I9" i="1" s="1"/>
  <c r="M10" i="4"/>
  <c r="J9" i="1"/>
  <c r="K9" i="1" s="1"/>
  <c r="E10" i="1" s="1"/>
  <c r="L10" i="4"/>
  <c r="L9" i="1" l="1"/>
  <c r="M9" i="1"/>
  <c r="G10" i="1"/>
  <c r="F10" i="1"/>
  <c r="F11" i="4"/>
  <c r="H11" i="4" s="1"/>
  <c r="I11" i="4" s="1"/>
  <c r="H10" i="1" l="1"/>
  <c r="I10" i="1" s="1"/>
  <c r="J10" i="1"/>
  <c r="K10" i="1" s="1"/>
  <c r="E11" i="1" s="1"/>
  <c r="J11" i="4"/>
  <c r="L11" i="4"/>
  <c r="M11" i="4"/>
  <c r="K11" i="4" l="1"/>
  <c r="E12" i="4" s="1"/>
  <c r="F12" i="4" s="1"/>
  <c r="L10" i="1"/>
  <c r="M10" i="1"/>
  <c r="G11" i="1" l="1"/>
  <c r="G12" i="4"/>
  <c r="H12" i="4" s="1"/>
  <c r="I12" i="4" s="1"/>
  <c r="F11" i="1"/>
  <c r="M12" i="4" l="1"/>
  <c r="L12" i="4"/>
  <c r="J12" i="4"/>
  <c r="J11" i="1"/>
  <c r="K11" i="1" s="1"/>
  <c r="E12" i="1" s="1"/>
  <c r="H11" i="1"/>
  <c r="I11" i="1" s="1"/>
  <c r="K12" i="4" l="1"/>
  <c r="E13" i="4" s="1"/>
  <c r="M11" i="1"/>
  <c r="L11" i="1"/>
  <c r="F12" i="1" l="1"/>
  <c r="F13" i="4"/>
  <c r="G13" i="4"/>
  <c r="G12" i="1"/>
  <c r="J13" i="4" l="1"/>
  <c r="H12" i="1"/>
  <c r="I12" i="1" s="1"/>
  <c r="H13" i="4"/>
  <c r="I13" i="4" s="1"/>
  <c r="J12" i="1"/>
  <c r="K12" i="1" s="1"/>
  <c r="E13" i="1" s="1"/>
  <c r="K13" i="4" l="1"/>
  <c r="E14" i="4" s="1"/>
  <c r="L12" i="1"/>
  <c r="M12" i="1"/>
  <c r="F13" i="1"/>
  <c r="L13" i="4"/>
  <c r="M13" i="4"/>
  <c r="G13" i="1"/>
  <c r="G14" i="4" l="1"/>
  <c r="F14" i="4"/>
  <c r="J14" i="4" s="1"/>
  <c r="J13" i="1"/>
  <c r="K13" i="1" s="1"/>
  <c r="E14" i="1" s="1"/>
  <c r="H13" i="1"/>
  <c r="I13" i="1" s="1"/>
  <c r="H14" i="4" l="1"/>
  <c r="I14" i="4" s="1"/>
  <c r="M14" i="4" s="1"/>
  <c r="K14" i="4"/>
  <c r="E15" i="4" s="1"/>
  <c r="F15" i="4" s="1"/>
  <c r="M13" i="1"/>
  <c r="L13" i="1"/>
  <c r="L14" i="4" l="1"/>
  <c r="G15" i="4"/>
  <c r="H15" i="4" s="1"/>
  <c r="I15" i="4" s="1"/>
  <c r="G14" i="1"/>
  <c r="F14" i="1"/>
  <c r="J15" i="4" l="1"/>
  <c r="H14" i="1"/>
  <c r="I14" i="1" s="1"/>
  <c r="J14" i="1"/>
  <c r="L15" i="4"/>
  <c r="M15" i="4"/>
  <c r="K15" i="4" l="1"/>
  <c r="E16" i="4" s="1"/>
  <c r="G16" i="4" s="1"/>
  <c r="L14" i="1"/>
  <c r="M14" i="1"/>
  <c r="K14" i="1"/>
  <c r="E15" i="1" s="1"/>
  <c r="F16" i="4" l="1"/>
  <c r="H16" i="4" s="1"/>
  <c r="F15" i="1"/>
  <c r="G15" i="1"/>
  <c r="L16" i="4" l="1"/>
  <c r="I16" i="4"/>
  <c r="M16" i="4" s="1"/>
  <c r="J16" i="4"/>
  <c r="K16" i="4" s="1"/>
  <c r="J15" i="1"/>
  <c r="K15" i="1" s="1"/>
  <c r="E16" i="1" s="1"/>
  <c r="H15" i="1"/>
  <c r="I15" i="1" s="1"/>
  <c r="E17" i="4" l="1"/>
  <c r="G16" i="1"/>
  <c r="F16" i="1"/>
  <c r="M15" i="1"/>
  <c r="L15" i="1"/>
  <c r="H16" i="1" l="1"/>
  <c r="I16" i="1" s="1"/>
  <c r="M16" i="1" s="1"/>
  <c r="G17" i="4"/>
  <c r="F17" i="4"/>
  <c r="H17" i="4" s="1"/>
  <c r="L17" i="4" s="1"/>
  <c r="J16" i="1"/>
  <c r="K16" i="1" s="1"/>
  <c r="E17" i="1" s="1"/>
  <c r="L16" i="1" l="1"/>
  <c r="I17" i="4"/>
  <c r="M17" i="4" s="1"/>
  <c r="J17" i="4"/>
  <c r="G17" i="1"/>
  <c r="F17" i="1"/>
  <c r="H17" i="1" s="1"/>
  <c r="K17" i="4" l="1"/>
  <c r="E18" i="4" s="1"/>
  <c r="I17" i="1"/>
  <c r="M17" i="1" s="1"/>
  <c r="L17" i="1"/>
  <c r="J17" i="1"/>
  <c r="K17" i="1" s="1"/>
  <c r="E18" i="1" s="1"/>
  <c r="F18" i="4" l="1"/>
  <c r="G18" i="4"/>
  <c r="J18" i="4" s="1"/>
  <c r="G18" i="1"/>
  <c r="F18" i="1"/>
  <c r="H18" i="1" l="1"/>
  <c r="H18" i="4"/>
  <c r="I18" i="4" s="1"/>
  <c r="K18" i="4"/>
  <c r="E19" i="4" s="1"/>
  <c r="M18" i="4"/>
  <c r="L18" i="4"/>
  <c r="I18" i="1"/>
  <c r="M18" i="1" s="1"/>
  <c r="L18" i="1"/>
  <c r="J18" i="1"/>
  <c r="K18" i="1" s="1"/>
  <c r="E19" i="1" s="1"/>
  <c r="F19" i="4" l="1"/>
  <c r="G19" i="4"/>
  <c r="F19" i="1"/>
  <c r="G19" i="1"/>
  <c r="H19" i="1" l="1"/>
  <c r="I19" i="1" s="1"/>
  <c r="M19" i="1" s="1"/>
  <c r="J19" i="4"/>
  <c r="H19" i="4"/>
  <c r="J19" i="1"/>
  <c r="K19" i="1" s="1"/>
  <c r="E20" i="1" s="1"/>
  <c r="L19" i="1"/>
  <c r="I19" i="4" l="1"/>
  <c r="M19" i="4" s="1"/>
  <c r="L19" i="4"/>
  <c r="K19" i="4"/>
  <c r="E20" i="4" s="1"/>
  <c r="F20" i="1"/>
  <c r="G20" i="1"/>
  <c r="J20" i="1" l="1"/>
  <c r="K20" i="1" s="1"/>
  <c r="E21" i="1" s="1"/>
  <c r="F21" i="1" s="1"/>
  <c r="F20" i="4"/>
  <c r="G20" i="4"/>
  <c r="H20" i="1"/>
  <c r="G21" i="1" l="1"/>
  <c r="J20" i="4"/>
  <c r="H20" i="4"/>
  <c r="I20" i="1"/>
  <c r="M20" i="1" s="1"/>
  <c r="H21" i="1"/>
  <c r="L20" i="1"/>
  <c r="J21" i="1"/>
  <c r="K21" i="1" s="1"/>
  <c r="E22" i="1" s="1"/>
  <c r="I20" i="4" l="1"/>
  <c r="M20" i="4" s="1"/>
  <c r="L20" i="4"/>
  <c r="K20" i="4"/>
  <c r="E21" i="4" s="1"/>
  <c r="I21" i="1"/>
  <c r="M21" i="1" s="1"/>
  <c r="L21" i="1"/>
  <c r="F22" i="1"/>
  <c r="G22" i="1"/>
  <c r="F21" i="4" l="1"/>
  <c r="G21" i="4"/>
  <c r="H22" i="1"/>
  <c r="I22" i="1" s="1"/>
  <c r="J22" i="1"/>
  <c r="K22" i="1" s="1"/>
  <c r="E23" i="1" s="1"/>
  <c r="J21" i="4" l="1"/>
  <c r="H21" i="4"/>
  <c r="M22" i="1"/>
  <c r="L22" i="1"/>
  <c r="F23" i="1"/>
  <c r="G23" i="1"/>
  <c r="I21" i="4" l="1"/>
  <c r="L21" i="4"/>
  <c r="K21" i="4"/>
  <c r="E22" i="4" s="1"/>
  <c r="J23" i="1"/>
  <c r="K23" i="1" s="1"/>
  <c r="E24" i="1" s="1"/>
  <c r="H23" i="1"/>
  <c r="I23" i="1" s="1"/>
  <c r="G22" i="4" l="1"/>
  <c r="F22" i="4"/>
  <c r="M21" i="4"/>
  <c r="F24" i="1"/>
  <c r="M23" i="1"/>
  <c r="L23" i="1"/>
  <c r="G24" i="1"/>
  <c r="H22" i="4" l="1"/>
  <c r="J22" i="4"/>
  <c r="H24" i="1"/>
  <c r="I24" i="1" s="1"/>
  <c r="J24" i="1"/>
  <c r="K24" i="1" s="1"/>
  <c r="E25" i="1" s="1"/>
  <c r="K22" i="4" l="1"/>
  <c r="E23" i="4" s="1"/>
  <c r="I22" i="4"/>
  <c r="S32" i="4" s="1"/>
  <c r="L22" i="4"/>
  <c r="L24" i="1"/>
  <c r="M24" i="1"/>
  <c r="F25" i="1"/>
  <c r="G25" i="1"/>
  <c r="F23" i="4" l="1"/>
  <c r="G23" i="4"/>
  <c r="M22" i="4"/>
  <c r="J25" i="1"/>
  <c r="K25" i="1" s="1"/>
  <c r="E26" i="1" s="1"/>
  <c r="H25" i="1"/>
  <c r="I25" i="1" s="1"/>
  <c r="J23" i="4" l="1"/>
  <c r="H23" i="4"/>
  <c r="F26" i="1"/>
  <c r="M25" i="1"/>
  <c r="L25" i="1"/>
  <c r="G26" i="1"/>
  <c r="I23" i="4" l="1"/>
  <c r="M23" i="4" s="1"/>
  <c r="L23" i="4"/>
  <c r="K23" i="4"/>
  <c r="E24" i="4" s="1"/>
  <c r="H26" i="1"/>
  <c r="J26" i="1"/>
  <c r="K26" i="1" s="1"/>
  <c r="E27" i="1" s="1"/>
  <c r="F24" i="4" l="1"/>
  <c r="G24" i="4"/>
  <c r="I26" i="1"/>
  <c r="M26" i="1" s="1"/>
  <c r="L26" i="1"/>
  <c r="F27" i="1"/>
  <c r="G27" i="1"/>
  <c r="J24" i="4" l="1"/>
  <c r="H24" i="4"/>
  <c r="J27" i="1"/>
  <c r="K27" i="1" s="1"/>
  <c r="E28" i="1" s="1"/>
  <c r="H27" i="1"/>
  <c r="I27" i="1" s="1"/>
  <c r="L24" i="4" l="1"/>
  <c r="I24" i="4"/>
  <c r="M24" i="4" s="1"/>
  <c r="K24" i="4"/>
  <c r="E25" i="4" s="1"/>
  <c r="F28" i="1"/>
  <c r="M27" i="1"/>
  <c r="L27" i="1"/>
  <c r="G28" i="1"/>
  <c r="G25" i="4" l="1"/>
  <c r="F25" i="4"/>
  <c r="H28" i="1"/>
  <c r="J28" i="1"/>
  <c r="K28" i="1" s="1"/>
  <c r="E29" i="1" s="1"/>
  <c r="H25" i="4" l="1"/>
  <c r="J25" i="4"/>
  <c r="I28" i="1"/>
  <c r="M28" i="1" s="1"/>
  <c r="L28" i="1"/>
  <c r="F29" i="1"/>
  <c r="G29" i="1"/>
  <c r="K25" i="4" l="1"/>
  <c r="E26" i="4" s="1"/>
  <c r="I25" i="4"/>
  <c r="M25" i="4" s="1"/>
  <c r="L25" i="4"/>
  <c r="H29" i="1"/>
  <c r="I29" i="1" s="1"/>
  <c r="J29" i="1"/>
  <c r="K29" i="1" s="1"/>
  <c r="E30" i="1" s="1"/>
  <c r="F26" i="4" l="1"/>
  <c r="G26" i="4"/>
  <c r="M29" i="1"/>
  <c r="L29" i="1"/>
  <c r="F30" i="1"/>
  <c r="G30" i="1"/>
  <c r="J26" i="4" l="1"/>
  <c r="H26" i="4"/>
  <c r="J30" i="1"/>
  <c r="K30" i="1" s="1"/>
  <c r="E31" i="1" s="1"/>
  <c r="H30" i="1"/>
  <c r="I30" i="1" s="1"/>
  <c r="I26" i="4" l="1"/>
  <c r="M26" i="4" s="1"/>
  <c r="L26" i="4"/>
  <c r="K26" i="4"/>
  <c r="E27" i="4" s="1"/>
  <c r="F31" i="1"/>
  <c r="M30" i="1"/>
  <c r="L30" i="1"/>
  <c r="G31" i="1"/>
  <c r="G27" i="4" l="1"/>
  <c r="F27" i="4"/>
  <c r="H31" i="1"/>
  <c r="I31" i="1" s="1"/>
  <c r="J31" i="1"/>
  <c r="K31" i="1" s="1"/>
  <c r="E32" i="1" s="1"/>
  <c r="H27" i="4" l="1"/>
  <c r="J27" i="4"/>
  <c r="M31" i="1"/>
  <c r="L31" i="1"/>
  <c r="F32" i="1"/>
  <c r="G32" i="1"/>
  <c r="K27" i="4" l="1"/>
  <c r="E28" i="4" s="1"/>
  <c r="I27" i="4"/>
  <c r="M27" i="4" s="1"/>
  <c r="L27" i="4"/>
  <c r="H32" i="1"/>
  <c r="I32" i="1" s="1"/>
  <c r="J32" i="1"/>
  <c r="K32" i="1" s="1"/>
  <c r="E33" i="1" s="1"/>
  <c r="F28" i="4" l="1"/>
  <c r="G28" i="4"/>
  <c r="L32" i="1"/>
  <c r="M32" i="1"/>
  <c r="F33" i="1"/>
  <c r="G33" i="1"/>
  <c r="J28" i="4" l="1"/>
  <c r="H28" i="4"/>
  <c r="S31" i="4" s="1"/>
  <c r="H33" i="1"/>
  <c r="J33" i="1"/>
  <c r="K33" i="1" s="1"/>
  <c r="E34" i="1" s="1"/>
  <c r="I28" i="4" l="1"/>
  <c r="M28" i="4" s="1"/>
  <c r="L28" i="4"/>
  <c r="K28" i="4"/>
  <c r="E29" i="4" s="1"/>
  <c r="I33" i="1"/>
  <c r="M33" i="1" s="1"/>
  <c r="L33" i="1"/>
  <c r="F34" i="1"/>
  <c r="G34" i="1"/>
  <c r="G29" i="4" l="1"/>
  <c r="F29" i="4"/>
  <c r="H34" i="1"/>
  <c r="J34" i="1"/>
  <c r="K34" i="1" s="1"/>
  <c r="E35" i="1" s="1"/>
  <c r="H29" i="4" l="1"/>
  <c r="J29" i="4"/>
  <c r="L34" i="1"/>
  <c r="I34" i="1"/>
  <c r="M34" i="1" s="1"/>
  <c r="F35" i="1"/>
  <c r="G35" i="1"/>
  <c r="K29" i="4" l="1"/>
  <c r="E30" i="4" s="1"/>
  <c r="I29" i="4"/>
  <c r="M29" i="4" s="1"/>
  <c r="L29" i="4"/>
  <c r="H35" i="1"/>
  <c r="I35" i="1" s="1"/>
  <c r="J35" i="1"/>
  <c r="K35" i="1" s="1"/>
  <c r="E36" i="1" s="1"/>
  <c r="F30" i="4" l="1"/>
  <c r="G30" i="4"/>
  <c r="M35" i="1"/>
  <c r="L35" i="1"/>
  <c r="F36" i="1"/>
  <c r="G36" i="1"/>
  <c r="H30" i="4" l="1"/>
  <c r="J30" i="4"/>
  <c r="K30" i="4" s="1"/>
  <c r="E31" i="4" s="1"/>
  <c r="G31" i="4" s="1"/>
  <c r="H36" i="1"/>
  <c r="I36" i="1" s="1"/>
  <c r="J36" i="1"/>
  <c r="K36" i="1" s="1"/>
  <c r="E37" i="1" s="1"/>
  <c r="F31" i="4" l="1"/>
  <c r="I30" i="4"/>
  <c r="M30" i="4" s="1"/>
  <c r="L30" i="4"/>
  <c r="L36" i="1"/>
  <c r="M36" i="1"/>
  <c r="F37" i="1"/>
  <c r="G37" i="1"/>
  <c r="H31" i="4" l="1"/>
  <c r="J31" i="4"/>
  <c r="H37" i="1"/>
  <c r="J37" i="1"/>
  <c r="K37" i="1" s="1"/>
  <c r="E38" i="1" s="1"/>
  <c r="K31" i="4" l="1"/>
  <c r="E32" i="4" s="1"/>
  <c r="I31" i="4"/>
  <c r="M31" i="4" s="1"/>
  <c r="L31" i="4"/>
  <c r="I37" i="1"/>
  <c r="M37" i="1" s="1"/>
  <c r="L37" i="1"/>
  <c r="F38" i="1"/>
  <c r="G38" i="1"/>
  <c r="G32" i="4" l="1"/>
  <c r="F32" i="4"/>
  <c r="H38" i="1"/>
  <c r="J38" i="1"/>
  <c r="K38" i="1" s="1"/>
  <c r="E39" i="1" s="1"/>
  <c r="H32" i="4" l="1"/>
  <c r="J32" i="4"/>
  <c r="I38" i="1"/>
  <c r="M38" i="1" s="1"/>
  <c r="L38" i="1"/>
  <c r="F39" i="1"/>
  <c r="G39" i="1"/>
  <c r="I32" i="4" l="1"/>
  <c r="M32" i="4" s="1"/>
  <c r="L32" i="4"/>
  <c r="K32" i="4"/>
  <c r="E33" i="4" s="1"/>
  <c r="J39" i="1"/>
  <c r="K39" i="1" s="1"/>
  <c r="E40" i="1" s="1"/>
  <c r="H39" i="1"/>
  <c r="I39" i="1" s="1"/>
  <c r="P12" i="4"/>
  <c r="R15" i="4"/>
  <c r="P13" i="4"/>
  <c r="T14" i="4"/>
  <c r="T13" i="4"/>
  <c r="Q11" i="4"/>
  <c r="Q15" i="4"/>
  <c r="T12" i="4"/>
  <c r="P14" i="4"/>
  <c r="S11" i="4"/>
  <c r="S15" i="4"/>
  <c r="R11" i="4"/>
  <c r="Q13" i="4"/>
  <c r="Q14" i="4"/>
  <c r="Q12" i="4"/>
  <c r="R14" i="4"/>
  <c r="R13" i="4"/>
  <c r="S13" i="4"/>
  <c r="S14" i="4"/>
  <c r="R12" i="4"/>
  <c r="S12" i="4"/>
  <c r="F33" i="4" l="1"/>
  <c r="G33" i="4"/>
  <c r="F40" i="1"/>
  <c r="M39" i="1"/>
  <c r="L39" i="1"/>
  <c r="G40" i="1"/>
  <c r="R17" i="4"/>
  <c r="J33" i="4" l="1"/>
  <c r="K33" i="4" s="1"/>
  <c r="E34" i="4" s="1"/>
  <c r="G34" i="4" s="1"/>
  <c r="H33" i="4"/>
  <c r="J40" i="1"/>
  <c r="K40" i="1" s="1"/>
  <c r="E41" i="1" s="1"/>
  <c r="H40" i="1"/>
  <c r="I40" i="1" s="1"/>
  <c r="F34" i="4" l="1"/>
  <c r="I33" i="4"/>
  <c r="M33" i="4" s="1"/>
  <c r="L33" i="4"/>
  <c r="F41" i="1"/>
  <c r="M40" i="1"/>
  <c r="L40" i="1"/>
  <c r="G41" i="1"/>
  <c r="H34" i="4" l="1"/>
  <c r="J34" i="4"/>
  <c r="K34" i="4" s="1"/>
  <c r="E35" i="4" s="1"/>
  <c r="H41" i="1"/>
  <c r="I41" i="1" s="1"/>
  <c r="J41" i="1"/>
  <c r="K41" i="1" s="1"/>
  <c r="E42" i="1" s="1"/>
  <c r="G35" i="4" l="1"/>
  <c r="F35" i="4"/>
  <c r="L34" i="4"/>
  <c r="I34" i="4"/>
  <c r="M34" i="4" s="1"/>
  <c r="L41" i="1"/>
  <c r="M41" i="1"/>
  <c r="F42" i="1"/>
  <c r="G42" i="1"/>
  <c r="J35" i="4" l="1"/>
  <c r="H35" i="4"/>
  <c r="H42" i="1"/>
  <c r="I42" i="1" s="1"/>
  <c r="J42" i="1"/>
  <c r="K42" i="1" s="1"/>
  <c r="E43" i="1" s="1"/>
  <c r="L35" i="4" l="1"/>
  <c r="I35" i="4"/>
  <c r="M35" i="4" s="1"/>
  <c r="K35" i="4"/>
  <c r="E36" i="4" s="1"/>
  <c r="M42" i="1"/>
  <c r="L42" i="1"/>
  <c r="F43" i="1"/>
  <c r="G43" i="1"/>
  <c r="G36" i="4" l="1"/>
  <c r="F36" i="4"/>
  <c r="H43" i="1"/>
  <c r="I43" i="1" s="1"/>
  <c r="J43" i="1"/>
  <c r="K43" i="1" s="1"/>
  <c r="E44" i="1" s="1"/>
  <c r="H36" i="4" l="1"/>
  <c r="J36" i="4"/>
  <c r="L43" i="1"/>
  <c r="M43" i="1"/>
  <c r="F44" i="1"/>
  <c r="G44" i="1"/>
  <c r="I36" i="4" l="1"/>
  <c r="M36" i="4" s="1"/>
  <c r="L36" i="4"/>
  <c r="K36" i="4"/>
  <c r="E37" i="4" s="1"/>
  <c r="H44" i="1"/>
  <c r="J44" i="1"/>
  <c r="K44" i="1" s="1"/>
  <c r="E45" i="1" s="1"/>
  <c r="F37" i="4" l="1"/>
  <c r="G37" i="4"/>
  <c r="I44" i="1"/>
  <c r="M44" i="1" s="1"/>
  <c r="L44" i="1"/>
  <c r="F45" i="1"/>
  <c r="G45" i="1"/>
  <c r="J37" i="4" l="1"/>
  <c r="H37" i="4"/>
  <c r="J45" i="1"/>
  <c r="K45" i="1" s="1"/>
  <c r="E46" i="1" s="1"/>
  <c r="H45" i="1"/>
  <c r="I45" i="1" s="1"/>
  <c r="T13" i="1"/>
  <c r="T14" i="1"/>
  <c r="R12" i="1"/>
  <c r="S13" i="1"/>
  <c r="R14" i="1"/>
  <c r="T12" i="1"/>
  <c r="R13" i="1"/>
  <c r="S14" i="1"/>
  <c r="S12" i="1"/>
  <c r="S11" i="1"/>
  <c r="R11" i="1"/>
  <c r="U14" i="1"/>
  <c r="S15" i="1"/>
  <c r="U13" i="1"/>
  <c r="Q14" i="1"/>
  <c r="T11" i="1"/>
  <c r="R15" i="1"/>
  <c r="Q13" i="1"/>
  <c r="U12" i="1"/>
  <c r="Q12" i="1"/>
  <c r="T15" i="1"/>
  <c r="L37" i="4" l="1"/>
  <c r="I37" i="4"/>
  <c r="M37" i="4" s="1"/>
  <c r="K37" i="4"/>
  <c r="E38" i="4" s="1"/>
  <c r="M45" i="1"/>
  <c r="L45" i="1"/>
  <c r="F46" i="1"/>
  <c r="G46" i="1"/>
  <c r="S17" i="1"/>
  <c r="G38" i="4" l="1"/>
  <c r="F38" i="4"/>
  <c r="J46" i="1"/>
  <c r="K46" i="1" s="1"/>
  <c r="E47" i="1" s="1"/>
  <c r="H46" i="1"/>
  <c r="I46" i="1" s="1"/>
  <c r="H38" i="4" l="1"/>
  <c r="J38" i="4"/>
  <c r="K38" i="4" s="1"/>
  <c r="E39" i="4" s="1"/>
  <c r="F39" i="4" s="1"/>
  <c r="G47" i="1"/>
  <c r="L46" i="1"/>
  <c r="M46" i="1"/>
  <c r="F47" i="1"/>
  <c r="G39" i="4" l="1"/>
  <c r="I38" i="4"/>
  <c r="M38" i="4" s="1"/>
  <c r="L38" i="4"/>
  <c r="H39" i="4"/>
  <c r="H47" i="1"/>
  <c r="I47" i="1" s="1"/>
  <c r="J47" i="1"/>
  <c r="K47" i="1" s="1"/>
  <c r="E48" i="1" s="1"/>
  <c r="I39" i="4" l="1"/>
  <c r="M39" i="4" s="1"/>
  <c r="L39" i="4"/>
  <c r="J39" i="4"/>
  <c r="G48" i="1"/>
  <c r="F48" i="1"/>
  <c r="M47" i="1"/>
  <c r="L47" i="1"/>
  <c r="K39" i="4" l="1"/>
  <c r="E40" i="4" s="1"/>
  <c r="H48" i="1"/>
  <c r="I48" i="1" s="1"/>
  <c r="J48" i="1"/>
  <c r="K48" i="1" s="1"/>
  <c r="E49" i="1" s="1"/>
  <c r="F40" i="4" l="1"/>
  <c r="G40" i="4"/>
  <c r="G49" i="1"/>
  <c r="F49" i="1"/>
  <c r="M48" i="1"/>
  <c r="L48" i="1"/>
  <c r="H40" i="4" l="1"/>
  <c r="J40" i="4"/>
  <c r="H49" i="1"/>
  <c r="I49" i="1" s="1"/>
  <c r="J49" i="1"/>
  <c r="K49" i="1" s="1"/>
  <c r="E50" i="1" s="1"/>
  <c r="K40" i="4" l="1"/>
  <c r="E41" i="4" s="1"/>
  <c r="I40" i="4"/>
  <c r="M40" i="4" s="1"/>
  <c r="L40" i="4"/>
  <c r="F50" i="1"/>
  <c r="G50" i="1"/>
  <c r="M49" i="1"/>
  <c r="L49" i="1"/>
  <c r="G41" i="4" l="1"/>
  <c r="F41" i="4"/>
  <c r="J50" i="1"/>
  <c r="K50" i="1" s="1"/>
  <c r="E51" i="1" s="1"/>
  <c r="H50" i="1"/>
  <c r="I50" i="1" s="1"/>
  <c r="H41" i="4" l="1"/>
  <c r="J41" i="4"/>
  <c r="F51" i="1"/>
  <c r="L50" i="1"/>
  <c r="M50" i="1"/>
  <c r="G51" i="1"/>
  <c r="K41" i="4" l="1"/>
  <c r="E42" i="4" s="1"/>
  <c r="I41" i="4"/>
  <c r="M41" i="4" s="1"/>
  <c r="L41" i="4"/>
  <c r="J51" i="1"/>
  <c r="K51" i="1" s="1"/>
  <c r="E52" i="1" s="1"/>
  <c r="H51" i="1"/>
  <c r="I51" i="1" s="1"/>
  <c r="F42" i="4" l="1"/>
  <c r="G42" i="4"/>
  <c r="G52" i="1"/>
  <c r="M51" i="1"/>
  <c r="L51" i="1"/>
  <c r="F52" i="1"/>
  <c r="J42" i="4" l="1"/>
  <c r="H42" i="4"/>
  <c r="H52" i="1"/>
  <c r="I52" i="1" s="1"/>
  <c r="J52" i="1"/>
  <c r="K52" i="1" s="1"/>
  <c r="E53" i="1" s="1"/>
  <c r="I42" i="4" l="1"/>
  <c r="M42" i="4" s="1"/>
  <c r="L42" i="4"/>
  <c r="K42" i="4"/>
  <c r="E43" i="4" s="1"/>
  <c r="L52" i="1"/>
  <c r="M52" i="1"/>
  <c r="G43" i="4" l="1"/>
  <c r="F43" i="4"/>
  <c r="F53" i="1"/>
  <c r="G53" i="1"/>
  <c r="H43" i="4" l="1"/>
  <c r="J43" i="4"/>
  <c r="J53" i="1"/>
  <c r="K53" i="1" s="1"/>
  <c r="E54" i="1" s="1"/>
  <c r="H53" i="1"/>
  <c r="I53" i="1" s="1"/>
  <c r="K43" i="4" l="1"/>
  <c r="E44" i="4" s="1"/>
  <c r="L43" i="4"/>
  <c r="I43" i="4"/>
  <c r="M43" i="4" s="1"/>
  <c r="G54" i="1"/>
  <c r="L53" i="1"/>
  <c r="M53" i="1"/>
  <c r="F54" i="1"/>
  <c r="F44" i="4" l="1"/>
  <c r="G44" i="4"/>
  <c r="H54" i="1"/>
  <c r="I54" i="1" s="1"/>
  <c r="J54" i="1"/>
  <c r="K54" i="1" s="1"/>
  <c r="E55" i="1" s="1"/>
  <c r="J44" i="4" l="1"/>
  <c r="H44" i="4"/>
  <c r="M54" i="1"/>
  <c r="L54" i="1"/>
  <c r="I44" i="4" l="1"/>
  <c r="M44" i="4" s="1"/>
  <c r="L44" i="4"/>
  <c r="K44" i="4"/>
  <c r="E45" i="4" s="1"/>
  <c r="F55" i="1"/>
  <c r="G55" i="1"/>
  <c r="F45" i="4" l="1"/>
  <c r="G45" i="4"/>
  <c r="J55" i="1"/>
  <c r="K55" i="1" s="1"/>
  <c r="E56" i="1" s="1"/>
  <c r="H55" i="1"/>
  <c r="I55" i="1" s="1"/>
  <c r="J45" i="4" l="1"/>
  <c r="H45" i="4"/>
  <c r="F56" i="1"/>
  <c r="G56" i="1"/>
  <c r="M55" i="1"/>
  <c r="L55" i="1"/>
  <c r="I45" i="4" l="1"/>
  <c r="M45" i="4" s="1"/>
  <c r="L45" i="4"/>
  <c r="K45" i="4"/>
  <c r="E46" i="4" s="1"/>
  <c r="J56" i="1"/>
  <c r="K56" i="1" s="1"/>
  <c r="E57" i="1" s="1"/>
  <c r="H56" i="1"/>
  <c r="I56" i="1" s="1"/>
  <c r="F46" i="4" l="1"/>
  <c r="G46" i="4"/>
  <c r="F57" i="1"/>
  <c r="G57" i="1"/>
  <c r="M56" i="1"/>
  <c r="L56" i="1"/>
  <c r="J57" i="1" l="1"/>
  <c r="K57" i="1" s="1"/>
  <c r="E58" i="1" s="1"/>
  <c r="F58" i="1" s="1"/>
  <c r="J46" i="4"/>
  <c r="H46" i="4"/>
  <c r="H57" i="1"/>
  <c r="G58" i="1" l="1"/>
  <c r="H58" i="1" s="1"/>
  <c r="I58" i="1" s="1"/>
  <c r="I46" i="4"/>
  <c r="M46" i="4" s="1"/>
  <c r="L46" i="4"/>
  <c r="K46" i="4"/>
  <c r="E47" i="4" s="1"/>
  <c r="I57" i="1"/>
  <c r="M57" i="1" s="1"/>
  <c r="L57" i="1"/>
  <c r="J58" i="1" l="1"/>
  <c r="K58" i="1" s="1"/>
  <c r="E59" i="1" s="1"/>
  <c r="G59" i="1" s="1"/>
  <c r="F47" i="4"/>
  <c r="G47" i="4"/>
  <c r="M58" i="1"/>
  <c r="L58" i="1"/>
  <c r="F59" i="1" l="1"/>
  <c r="H59" i="1" s="1"/>
  <c r="I59" i="1" s="1"/>
  <c r="J47" i="4"/>
  <c r="H47" i="4"/>
  <c r="J59" i="1" l="1"/>
  <c r="K59" i="1" s="1"/>
  <c r="E60" i="1" s="1"/>
  <c r="I47" i="4"/>
  <c r="M47" i="4" s="1"/>
  <c r="L47" i="4"/>
  <c r="K47" i="4"/>
  <c r="E48" i="4" s="1"/>
  <c r="L59" i="1"/>
  <c r="M59" i="1"/>
  <c r="G48" i="4" l="1"/>
  <c r="F48" i="4"/>
  <c r="F60" i="1"/>
  <c r="G60" i="1"/>
  <c r="H48" i="4" l="1"/>
  <c r="J48" i="4"/>
  <c r="J60" i="1"/>
  <c r="K60" i="1" s="1"/>
  <c r="E61" i="1" s="1"/>
  <c r="H60" i="1"/>
  <c r="I60" i="1" s="1"/>
  <c r="K48" i="4" l="1"/>
  <c r="E49" i="4" s="1"/>
  <c r="I48" i="4"/>
  <c r="M48" i="4" s="1"/>
  <c r="L48" i="4"/>
  <c r="G61" i="1"/>
  <c r="F61" i="1"/>
  <c r="L60" i="1"/>
  <c r="M60" i="1"/>
  <c r="F49" i="4" l="1"/>
  <c r="G49" i="4"/>
  <c r="J61" i="1"/>
  <c r="K61" i="1" s="1"/>
  <c r="E62" i="1" s="1"/>
  <c r="H61" i="1"/>
  <c r="I61" i="1" s="1"/>
  <c r="J49" i="4" l="1"/>
  <c r="H49" i="4"/>
  <c r="L61" i="1"/>
  <c r="F62" i="1"/>
  <c r="G62" i="1"/>
  <c r="M61" i="1"/>
  <c r="I49" i="4" l="1"/>
  <c r="M49" i="4" s="1"/>
  <c r="L49" i="4"/>
  <c r="K49" i="4"/>
  <c r="E50" i="4" s="1"/>
  <c r="J62" i="1"/>
  <c r="K62" i="1" s="1"/>
  <c r="E63" i="1" s="1"/>
  <c r="H62" i="1"/>
  <c r="F50" i="4" l="1"/>
  <c r="G50" i="4"/>
  <c r="L62" i="1"/>
  <c r="I62" i="1"/>
  <c r="M62" i="1" s="1"/>
  <c r="F63" i="1"/>
  <c r="G63" i="1"/>
  <c r="J50" i="4" l="1"/>
  <c r="H50" i="4"/>
  <c r="J63" i="1"/>
  <c r="K63" i="1" s="1"/>
  <c r="H63" i="1"/>
  <c r="I63" i="1" s="1"/>
  <c r="I50" i="4" l="1"/>
  <c r="M50" i="4" s="1"/>
  <c r="L50" i="4"/>
  <c r="K50" i="4"/>
  <c r="E51" i="4" s="1"/>
  <c r="E64" i="1"/>
  <c r="M63" i="1"/>
  <c r="L63" i="1"/>
  <c r="G51" i="4" l="1"/>
  <c r="F51" i="4"/>
  <c r="G64" i="1"/>
  <c r="F64" i="1"/>
  <c r="J64" i="1" l="1"/>
  <c r="K64" i="1" s="1"/>
  <c r="E65" i="1" s="1"/>
  <c r="G65" i="1" s="1"/>
  <c r="H51" i="4"/>
  <c r="J51" i="4"/>
  <c r="H64" i="1"/>
  <c r="F65" i="1" l="1"/>
  <c r="K51" i="4"/>
  <c r="E52" i="4" s="1"/>
  <c r="I51" i="4"/>
  <c r="M51" i="4" s="1"/>
  <c r="L51" i="4"/>
  <c r="I64" i="1"/>
  <c r="M64" i="1" s="1"/>
  <c r="H65" i="1"/>
  <c r="L64" i="1"/>
  <c r="J65" i="1"/>
  <c r="K65" i="1" s="1"/>
  <c r="E66" i="1" s="1"/>
  <c r="F52" i="4" l="1"/>
  <c r="G52" i="4"/>
  <c r="G66" i="1"/>
  <c r="I65" i="1"/>
  <c r="M65" i="1" s="1"/>
  <c r="L65" i="1"/>
  <c r="F66" i="1"/>
  <c r="H66" i="1" s="1"/>
  <c r="I66" i="1" s="1"/>
  <c r="J52" i="4" l="1"/>
  <c r="H52" i="4"/>
  <c r="J66" i="1"/>
  <c r="K66" i="1" s="1"/>
  <c r="E67" i="1" s="1"/>
  <c r="M66" i="1"/>
  <c r="L66" i="1"/>
  <c r="I52" i="4" l="1"/>
  <c r="M52" i="4" s="1"/>
  <c r="L52" i="4"/>
  <c r="K52" i="4"/>
  <c r="E53" i="4" s="1"/>
  <c r="G67" i="1"/>
  <c r="F67" i="1"/>
  <c r="H67" i="1" s="1"/>
  <c r="I67" i="1" s="1"/>
  <c r="F53" i="4" l="1"/>
  <c r="G53" i="4"/>
  <c r="J67" i="1"/>
  <c r="K67" i="1" s="1"/>
  <c r="E68" i="1" s="1"/>
  <c r="M67" i="1"/>
  <c r="L67" i="1"/>
  <c r="J53" i="4" l="1"/>
  <c r="H53" i="4"/>
  <c r="G68" i="1"/>
  <c r="F68" i="1"/>
  <c r="H68" i="1" s="1"/>
  <c r="I68" i="1" s="1"/>
  <c r="I53" i="4" l="1"/>
  <c r="M53" i="4" s="1"/>
  <c r="L53" i="4"/>
  <c r="K53" i="4"/>
  <c r="E54" i="4" s="1"/>
  <c r="J68" i="1"/>
  <c r="K68" i="1" s="1"/>
  <c r="E69" i="1" s="1"/>
  <c r="M68" i="1"/>
  <c r="L68" i="1"/>
  <c r="G54" i="4" l="1"/>
  <c r="F54" i="4"/>
  <c r="G69" i="1"/>
  <c r="F69" i="1"/>
  <c r="H69" i="1" l="1"/>
  <c r="I69" i="1" s="1"/>
  <c r="M69" i="1" s="1"/>
  <c r="H54" i="4"/>
  <c r="J54" i="4"/>
  <c r="J69" i="1"/>
  <c r="K69" i="1" s="1"/>
  <c r="E70" i="1" s="1"/>
  <c r="L69" i="1"/>
  <c r="K54" i="4" l="1"/>
  <c r="E55" i="4" s="1"/>
  <c r="I54" i="4"/>
  <c r="M54" i="4" s="1"/>
  <c r="L54" i="4"/>
  <c r="G70" i="1"/>
  <c r="F70" i="1"/>
  <c r="F55" i="4" l="1"/>
  <c r="G55" i="4"/>
  <c r="H70" i="1"/>
  <c r="I70" i="1" s="1"/>
  <c r="J70" i="1"/>
  <c r="K70" i="1" s="1"/>
  <c r="E71" i="1" s="1"/>
  <c r="J55" i="4" l="1"/>
  <c r="H55" i="4"/>
  <c r="G71" i="1"/>
  <c r="L70" i="1"/>
  <c r="M70" i="1"/>
  <c r="F71" i="1"/>
  <c r="I55" i="4" l="1"/>
  <c r="M55" i="4" s="1"/>
  <c r="L55" i="4"/>
  <c r="K55" i="4"/>
  <c r="E56" i="4" s="1"/>
  <c r="H71" i="1"/>
  <c r="I71" i="1" s="1"/>
  <c r="J71" i="1"/>
  <c r="K71" i="1" s="1"/>
  <c r="E72" i="1" s="1"/>
  <c r="G56" i="4" l="1"/>
  <c r="F56" i="4"/>
  <c r="G72" i="1"/>
  <c r="L71" i="1"/>
  <c r="M71" i="1"/>
  <c r="F72" i="1"/>
  <c r="H56" i="4" l="1"/>
  <c r="J56" i="4"/>
  <c r="H72" i="1"/>
  <c r="I72" i="1" s="1"/>
  <c r="J72" i="1"/>
  <c r="K72" i="1" s="1"/>
  <c r="E73" i="1" s="1"/>
  <c r="K56" i="4" l="1"/>
  <c r="E57" i="4" s="1"/>
  <c r="I56" i="4"/>
  <c r="M56" i="4" s="1"/>
  <c r="L56" i="4"/>
  <c r="L72" i="1"/>
  <c r="M72" i="1"/>
  <c r="F57" i="4" l="1"/>
  <c r="G57" i="4"/>
  <c r="F73" i="1"/>
  <c r="G73" i="1"/>
  <c r="J57" i="4" l="1"/>
  <c r="H57" i="4"/>
  <c r="J73" i="1"/>
  <c r="K73" i="1" s="1"/>
  <c r="E74" i="1" s="1"/>
  <c r="H73" i="1"/>
  <c r="I73" i="1" s="1"/>
  <c r="I57" i="4" l="1"/>
  <c r="M57" i="4" s="1"/>
  <c r="L57" i="4"/>
  <c r="K57" i="4"/>
  <c r="E58" i="4" s="1"/>
  <c r="F74" i="1"/>
  <c r="M73" i="1"/>
  <c r="L73" i="1"/>
  <c r="G74" i="1"/>
  <c r="H74" i="1" s="1"/>
  <c r="I74" i="1" s="1"/>
  <c r="F58" i="4" l="1"/>
  <c r="G58" i="4"/>
  <c r="M74" i="1"/>
  <c r="L74" i="1"/>
  <c r="J74" i="1"/>
  <c r="K74" i="1" s="1"/>
  <c r="E75" i="1" s="1"/>
  <c r="J58" i="4" l="1"/>
  <c r="H58" i="4"/>
  <c r="F75" i="1"/>
  <c r="G75" i="1"/>
  <c r="I58" i="4" l="1"/>
  <c r="M58" i="4" s="1"/>
  <c r="L58" i="4"/>
  <c r="K58" i="4"/>
  <c r="E59" i="4" s="1"/>
  <c r="J75" i="1"/>
  <c r="K75" i="1" s="1"/>
  <c r="E76" i="1" s="1"/>
  <c r="H75" i="1"/>
  <c r="I75" i="1" s="1"/>
  <c r="F59" i="4" l="1"/>
  <c r="G59" i="4"/>
  <c r="F76" i="1"/>
  <c r="M75" i="1"/>
  <c r="L75" i="1"/>
  <c r="G76" i="1"/>
  <c r="J59" i="4" l="1"/>
  <c r="H59" i="4"/>
  <c r="H76" i="1"/>
  <c r="J76" i="1"/>
  <c r="K76" i="1" s="1"/>
  <c r="E77" i="1" s="1"/>
  <c r="I59" i="4" l="1"/>
  <c r="M59" i="4" s="1"/>
  <c r="L59" i="4"/>
  <c r="K59" i="4"/>
  <c r="E60" i="4" s="1"/>
  <c r="I76" i="1"/>
  <c r="M76" i="1" s="1"/>
  <c r="L76" i="1"/>
  <c r="F77" i="1"/>
  <c r="G77" i="1"/>
  <c r="G60" i="4" l="1"/>
  <c r="F60" i="4"/>
  <c r="H77" i="1"/>
  <c r="I77" i="1" s="1"/>
  <c r="J77" i="1"/>
  <c r="K77" i="1" s="1"/>
  <c r="E78" i="1" s="1"/>
  <c r="H60" i="4" l="1"/>
  <c r="J60" i="4"/>
  <c r="L77" i="1"/>
  <c r="M77" i="1"/>
  <c r="F78" i="1"/>
  <c r="G78" i="1"/>
  <c r="K60" i="4" l="1"/>
  <c r="E61" i="4" s="1"/>
  <c r="I60" i="4"/>
  <c r="M60" i="4" s="1"/>
  <c r="L60" i="4"/>
  <c r="H78" i="1"/>
  <c r="I78" i="1" s="1"/>
  <c r="J78" i="1"/>
  <c r="K78" i="1" s="1"/>
  <c r="E79" i="1" s="1"/>
  <c r="F61" i="4" l="1"/>
  <c r="G61" i="4"/>
  <c r="L78" i="1"/>
  <c r="M78" i="1"/>
  <c r="F79" i="1"/>
  <c r="G79" i="1"/>
  <c r="J61" i="4" l="1"/>
  <c r="H61" i="4"/>
  <c r="J79" i="1"/>
  <c r="K79" i="1" s="1"/>
  <c r="E80" i="1" s="1"/>
  <c r="H79" i="1"/>
  <c r="I79" i="1" s="1"/>
  <c r="I61" i="4" l="1"/>
  <c r="M61" i="4" s="1"/>
  <c r="L61" i="4"/>
  <c r="K61" i="4"/>
  <c r="E62" i="4" s="1"/>
  <c r="F80" i="1"/>
  <c r="M79" i="1"/>
  <c r="L79" i="1"/>
  <c r="G80" i="1"/>
  <c r="G62" i="4" l="1"/>
  <c r="F62" i="4"/>
  <c r="J80" i="1"/>
  <c r="K80" i="1" s="1"/>
  <c r="E81" i="1" s="1"/>
  <c r="H80" i="1"/>
  <c r="I80" i="1" s="1"/>
  <c r="H62" i="4" l="1"/>
  <c r="J62" i="4"/>
  <c r="F81" i="1"/>
  <c r="M80" i="1"/>
  <c r="L80" i="1"/>
  <c r="G81" i="1"/>
  <c r="H81" i="1" s="1"/>
  <c r="I81" i="1" s="1"/>
  <c r="K62" i="4" l="1"/>
  <c r="E63" i="4" s="1"/>
  <c r="I62" i="4"/>
  <c r="M62" i="4" s="1"/>
  <c r="L62" i="4"/>
  <c r="M81" i="1"/>
  <c r="L81" i="1"/>
  <c r="J81" i="1"/>
  <c r="K81" i="1" s="1"/>
  <c r="E82" i="1" s="1"/>
  <c r="F63" i="4" l="1"/>
  <c r="G63" i="4"/>
  <c r="F82" i="1"/>
  <c r="G82" i="1"/>
  <c r="J63" i="4" l="1"/>
  <c r="H63" i="4"/>
  <c r="J82" i="1"/>
  <c r="K82" i="1" s="1"/>
  <c r="E83" i="1" s="1"/>
  <c r="H82" i="1"/>
  <c r="I82" i="1" s="1"/>
  <c r="I63" i="4" l="1"/>
  <c r="M63" i="4" s="1"/>
  <c r="L63" i="4"/>
  <c r="K63" i="4"/>
  <c r="E64" i="4" s="1"/>
  <c r="F83" i="1"/>
  <c r="M82" i="1"/>
  <c r="L82" i="1"/>
  <c r="G83" i="1"/>
  <c r="G64" i="4" l="1"/>
  <c r="F64" i="4"/>
  <c r="H83" i="1"/>
  <c r="I83" i="1" s="1"/>
  <c r="J83" i="1"/>
  <c r="K83" i="1" s="1"/>
  <c r="E84" i="1" s="1"/>
  <c r="H64" i="4" l="1"/>
  <c r="J64" i="4"/>
  <c r="M83" i="1"/>
  <c r="L83" i="1"/>
  <c r="F84" i="1"/>
  <c r="G84" i="1"/>
  <c r="K64" i="4" l="1"/>
  <c r="E65" i="4" s="1"/>
  <c r="I64" i="4"/>
  <c r="M64" i="4" s="1"/>
  <c r="L64" i="4"/>
  <c r="H84" i="1"/>
  <c r="I84" i="1" s="1"/>
  <c r="J84" i="1"/>
  <c r="K84" i="1" s="1"/>
  <c r="E85" i="1" s="1"/>
  <c r="F65" i="4" l="1"/>
  <c r="G65" i="4"/>
  <c r="L84" i="1"/>
  <c r="M84" i="1"/>
  <c r="F85" i="1"/>
  <c r="G85" i="1"/>
  <c r="J65" i="4" l="1"/>
  <c r="H65" i="4"/>
  <c r="J85" i="1"/>
  <c r="K85" i="1" s="1"/>
  <c r="E86" i="1" s="1"/>
  <c r="H85" i="1"/>
  <c r="I85" i="1" s="1"/>
  <c r="I65" i="4" l="1"/>
  <c r="M65" i="4" s="1"/>
  <c r="L65" i="4"/>
  <c r="K65" i="4"/>
  <c r="E66" i="4" s="1"/>
  <c r="F86" i="1"/>
  <c r="M85" i="1"/>
  <c r="L85" i="1"/>
  <c r="G86" i="1"/>
  <c r="G66" i="4" l="1"/>
  <c r="F66" i="4"/>
  <c r="H86" i="1"/>
  <c r="I86" i="1" s="1"/>
  <c r="J86" i="1"/>
  <c r="K86" i="1" s="1"/>
  <c r="E87" i="1" s="1"/>
  <c r="L86" i="1" l="1"/>
  <c r="H66" i="4"/>
  <c r="J66" i="4"/>
  <c r="M86" i="1"/>
  <c r="G87" i="1"/>
  <c r="F87" i="1"/>
  <c r="I66" i="4" l="1"/>
  <c r="M66" i="4" s="1"/>
  <c r="L66" i="4"/>
  <c r="K66" i="4"/>
  <c r="E67" i="4" s="1"/>
  <c r="H87" i="1"/>
  <c r="I87" i="1" s="1"/>
  <c r="J87" i="1"/>
  <c r="K87" i="1" s="1"/>
  <c r="E88" i="1" s="1"/>
  <c r="F67" i="4" l="1"/>
  <c r="G67" i="4"/>
  <c r="G88" i="1"/>
  <c r="L87" i="1"/>
  <c r="M87" i="1"/>
  <c r="F88" i="1"/>
  <c r="J67" i="4" l="1"/>
  <c r="H67" i="4"/>
  <c r="H88" i="1"/>
  <c r="I88" i="1" s="1"/>
  <c r="J88" i="1"/>
  <c r="K88" i="1" s="1"/>
  <c r="E89" i="1" s="1"/>
  <c r="I67" i="4" l="1"/>
  <c r="M67" i="4" s="1"/>
  <c r="L67" i="4"/>
  <c r="K67" i="4"/>
  <c r="E68" i="4" s="1"/>
  <c r="G89" i="1"/>
  <c r="L88" i="1"/>
  <c r="M88" i="1"/>
  <c r="F89" i="1"/>
  <c r="G68" i="4" l="1"/>
  <c r="F68" i="4"/>
  <c r="H89" i="1"/>
  <c r="I89" i="1" s="1"/>
  <c r="J89" i="1"/>
  <c r="K89" i="1" s="1"/>
  <c r="E90" i="1" s="1"/>
  <c r="H68" i="4" l="1"/>
  <c r="J68" i="4"/>
  <c r="L89" i="1"/>
  <c r="M89" i="1"/>
  <c r="K68" i="4" l="1"/>
  <c r="E69" i="4" s="1"/>
  <c r="I68" i="4"/>
  <c r="M68" i="4" s="1"/>
  <c r="L68" i="4"/>
  <c r="F90" i="1"/>
  <c r="G90" i="1"/>
  <c r="F69" i="4" l="1"/>
  <c r="G69" i="4"/>
  <c r="J90" i="1"/>
  <c r="K90" i="1" s="1"/>
  <c r="E91" i="1" s="1"/>
  <c r="H90" i="1"/>
  <c r="I90" i="1" s="1"/>
  <c r="J69" i="4" l="1"/>
  <c r="H69" i="4"/>
  <c r="L90" i="1"/>
  <c r="M90" i="1"/>
  <c r="I69" i="4" l="1"/>
  <c r="M69" i="4" s="1"/>
  <c r="L69" i="4"/>
  <c r="K69" i="4"/>
  <c r="E70" i="4" s="1"/>
  <c r="F91" i="1"/>
  <c r="G91" i="1"/>
  <c r="G70" i="4" l="1"/>
  <c r="F70" i="4"/>
  <c r="J91" i="1"/>
  <c r="K91" i="1" s="1"/>
  <c r="E92" i="1" s="1"/>
  <c r="H91" i="1"/>
  <c r="I91" i="1" s="1"/>
  <c r="H70" i="4" l="1"/>
  <c r="J70" i="4"/>
  <c r="F92" i="1"/>
  <c r="M91" i="1"/>
  <c r="L91" i="1"/>
  <c r="G92" i="1"/>
  <c r="K70" i="4" l="1"/>
  <c r="E71" i="4" s="1"/>
  <c r="I70" i="4"/>
  <c r="M70" i="4" s="1"/>
  <c r="L70" i="4"/>
  <c r="H92" i="1"/>
  <c r="I92" i="1" s="1"/>
  <c r="J92" i="1"/>
  <c r="K92" i="1" s="1"/>
  <c r="E93" i="1" s="1"/>
  <c r="F71" i="4" l="1"/>
  <c r="G71" i="4"/>
  <c r="M92" i="1"/>
  <c r="L92" i="1"/>
  <c r="F93" i="1"/>
  <c r="G93" i="1"/>
  <c r="J71" i="4" l="1"/>
  <c r="H71" i="4"/>
  <c r="H93" i="1"/>
  <c r="I93" i="1" s="1"/>
  <c r="J93" i="1"/>
  <c r="K93" i="1" s="1"/>
  <c r="E94" i="1" s="1"/>
  <c r="I71" i="4" l="1"/>
  <c r="M71" i="4" s="1"/>
  <c r="L71" i="4"/>
  <c r="K71" i="4"/>
  <c r="E72" i="4" s="1"/>
  <c r="M93" i="1"/>
  <c r="L93" i="1"/>
  <c r="F94" i="1"/>
  <c r="G94" i="1"/>
  <c r="G72" i="4" l="1"/>
  <c r="F72" i="4"/>
  <c r="J94" i="1"/>
  <c r="K94" i="1" s="1"/>
  <c r="E95" i="1" s="1"/>
  <c r="H94" i="1"/>
  <c r="I94" i="1" s="1"/>
  <c r="H72" i="4" l="1"/>
  <c r="J72" i="4"/>
  <c r="F95" i="1"/>
  <c r="M94" i="1"/>
  <c r="L94" i="1"/>
  <c r="G95" i="1"/>
  <c r="K72" i="4" l="1"/>
  <c r="E73" i="4" s="1"/>
  <c r="I72" i="4"/>
  <c r="M72" i="4" s="1"/>
  <c r="L72" i="4"/>
  <c r="H95" i="1"/>
  <c r="I95" i="1" s="1"/>
  <c r="J95" i="1"/>
  <c r="K95" i="1" s="1"/>
  <c r="E96" i="1" s="1"/>
  <c r="F73" i="4" l="1"/>
  <c r="G73" i="4"/>
  <c r="M95" i="1"/>
  <c r="L95" i="1"/>
  <c r="F96" i="1"/>
  <c r="G96" i="1"/>
  <c r="J73" i="4" l="1"/>
  <c r="H73" i="4"/>
  <c r="H96" i="1"/>
  <c r="I96" i="1" s="1"/>
  <c r="J96" i="1"/>
  <c r="K96" i="1" s="1"/>
  <c r="E97" i="1" s="1"/>
  <c r="I73" i="4" l="1"/>
  <c r="M73" i="4" s="1"/>
  <c r="L73" i="4"/>
  <c r="K73" i="4"/>
  <c r="E74" i="4" s="1"/>
  <c r="M96" i="1"/>
  <c r="L96" i="1"/>
  <c r="F97" i="1"/>
  <c r="G97" i="1"/>
  <c r="G74" i="4" l="1"/>
  <c r="F74" i="4"/>
  <c r="J97" i="1"/>
  <c r="K97" i="1" s="1"/>
  <c r="E98" i="1" s="1"/>
  <c r="H97" i="1"/>
  <c r="I97" i="1" s="1"/>
  <c r="H74" i="4" l="1"/>
  <c r="J74" i="4"/>
  <c r="G98" i="1"/>
  <c r="F98" i="1"/>
  <c r="M97" i="1"/>
  <c r="L97" i="1"/>
  <c r="I74" i="4" l="1"/>
  <c r="M74" i="4" s="1"/>
  <c r="L74" i="4"/>
  <c r="K74" i="4"/>
  <c r="E75" i="4" s="1"/>
  <c r="H98" i="1"/>
  <c r="J98" i="1"/>
  <c r="K98" i="1" s="1"/>
  <c r="E99" i="1" s="1"/>
  <c r="F75" i="4" l="1"/>
  <c r="G75" i="4"/>
  <c r="I98" i="1"/>
  <c r="M98" i="1" s="1"/>
  <c r="L98" i="1"/>
  <c r="G99" i="1"/>
  <c r="F99" i="1"/>
  <c r="J75" i="4" l="1"/>
  <c r="H75" i="4"/>
  <c r="H99" i="1"/>
  <c r="J99" i="1"/>
  <c r="K99" i="1" s="1"/>
  <c r="E100" i="1" s="1"/>
  <c r="I75" i="4" l="1"/>
  <c r="M75" i="4" s="1"/>
  <c r="L75" i="4"/>
  <c r="K75" i="4"/>
  <c r="E76" i="4" s="1"/>
  <c r="I99" i="1"/>
  <c r="M99" i="1" s="1"/>
  <c r="L99" i="1"/>
  <c r="G100" i="1"/>
  <c r="F100" i="1"/>
  <c r="G76" i="4" l="1"/>
  <c r="F76" i="4"/>
  <c r="H100" i="1"/>
  <c r="J100" i="1"/>
  <c r="K100" i="1" s="1"/>
  <c r="E101" i="1" s="1"/>
  <c r="H76" i="4" l="1"/>
  <c r="J76" i="4"/>
  <c r="I100" i="1"/>
  <c r="M100" i="1" s="1"/>
  <c r="L100" i="1"/>
  <c r="G101" i="1"/>
  <c r="F101" i="1"/>
  <c r="K76" i="4" l="1"/>
  <c r="E77" i="4" s="1"/>
  <c r="I76" i="4"/>
  <c r="M76" i="4" s="1"/>
  <c r="L76" i="4"/>
  <c r="H101" i="1"/>
  <c r="J101" i="1"/>
  <c r="K101" i="1" s="1"/>
  <c r="E102" i="1" s="1"/>
  <c r="F77" i="4" l="1"/>
  <c r="G77" i="4"/>
  <c r="I101" i="1"/>
  <c r="M101" i="1" s="1"/>
  <c r="L101" i="1"/>
  <c r="F102" i="1"/>
  <c r="G102" i="1"/>
  <c r="J77" i="4" l="1"/>
  <c r="H77" i="4"/>
  <c r="J102" i="1"/>
  <c r="K102" i="1" s="1"/>
  <c r="E103" i="1" s="1"/>
  <c r="H102" i="1"/>
  <c r="I102" i="1" s="1"/>
  <c r="I77" i="4" l="1"/>
  <c r="M77" i="4" s="1"/>
  <c r="L77" i="4"/>
  <c r="K77" i="4"/>
  <c r="E78" i="4" s="1"/>
  <c r="L102" i="1"/>
  <c r="M102" i="1"/>
  <c r="F103" i="1"/>
  <c r="G103" i="1"/>
  <c r="G78" i="4" l="1"/>
  <c r="F78" i="4"/>
  <c r="J103" i="1"/>
  <c r="K103" i="1" s="1"/>
  <c r="E104" i="1" s="1"/>
  <c r="H103" i="1"/>
  <c r="I103" i="1" s="1"/>
  <c r="H78" i="4" l="1"/>
  <c r="J78" i="4"/>
  <c r="G104" i="1"/>
  <c r="F104" i="1"/>
  <c r="L103" i="1"/>
  <c r="M103" i="1"/>
  <c r="J104" i="1" l="1"/>
  <c r="K104" i="1" s="1"/>
  <c r="E105" i="1" s="1"/>
  <c r="F105" i="1" s="1"/>
  <c r="K78" i="4"/>
  <c r="E79" i="4" s="1"/>
  <c r="I78" i="4"/>
  <c r="M78" i="4" s="1"/>
  <c r="L78" i="4"/>
  <c r="H104" i="1"/>
  <c r="I104" i="1" s="1"/>
  <c r="G105" i="1" l="1"/>
  <c r="F79" i="4"/>
  <c r="G79" i="4"/>
  <c r="L104" i="1"/>
  <c r="M104" i="1"/>
  <c r="J105" i="1"/>
  <c r="K105" i="1" s="1"/>
  <c r="E106" i="1" s="1"/>
  <c r="H105" i="1"/>
  <c r="I105" i="1" s="1"/>
  <c r="J79" i="4" l="1"/>
  <c r="H79" i="4"/>
  <c r="G106" i="1"/>
  <c r="L105" i="1"/>
  <c r="M105" i="1"/>
  <c r="F106" i="1"/>
  <c r="I79" i="4" l="1"/>
  <c r="M79" i="4" s="1"/>
  <c r="L79" i="4"/>
  <c r="K79" i="4"/>
  <c r="E80" i="4" s="1"/>
  <c r="H106" i="1"/>
  <c r="I106" i="1" s="1"/>
  <c r="J106" i="1"/>
  <c r="K106" i="1" s="1"/>
  <c r="E107" i="1" s="1"/>
  <c r="G80" i="4" l="1"/>
  <c r="F80" i="4"/>
  <c r="G107" i="1"/>
  <c r="L106" i="1"/>
  <c r="M106" i="1"/>
  <c r="F107" i="1"/>
  <c r="H80" i="4" l="1"/>
  <c r="J80" i="4"/>
  <c r="H107" i="1"/>
  <c r="I107" i="1" s="1"/>
  <c r="J107" i="1"/>
  <c r="K107" i="1" s="1"/>
  <c r="E108" i="1" s="1"/>
  <c r="K80" i="4" l="1"/>
  <c r="E81" i="4" s="1"/>
  <c r="I80" i="4"/>
  <c r="M80" i="4" s="1"/>
  <c r="L80" i="4"/>
  <c r="G108" i="1"/>
  <c r="L107" i="1"/>
  <c r="M107" i="1"/>
  <c r="F108" i="1"/>
  <c r="F81" i="4" l="1"/>
  <c r="G81" i="4"/>
  <c r="H108" i="1"/>
  <c r="I108" i="1" s="1"/>
  <c r="J108" i="1"/>
  <c r="K108" i="1" s="1"/>
  <c r="E109" i="1" s="1"/>
  <c r="J81" i="4" l="1"/>
  <c r="H81" i="4"/>
  <c r="G109" i="1"/>
  <c r="L108" i="1"/>
  <c r="M108" i="1"/>
  <c r="F109" i="1"/>
  <c r="I81" i="4" l="1"/>
  <c r="M81" i="4" s="1"/>
  <c r="L81" i="4"/>
  <c r="K81" i="4"/>
  <c r="E82" i="4" s="1"/>
  <c r="H109" i="1"/>
  <c r="I109" i="1" s="1"/>
  <c r="J109" i="1"/>
  <c r="K109" i="1" s="1"/>
  <c r="E110" i="1" s="1"/>
  <c r="F82" i="4" l="1"/>
  <c r="G82" i="4"/>
  <c r="G110" i="1"/>
  <c r="L109" i="1"/>
  <c r="M109" i="1"/>
  <c r="F110" i="1"/>
  <c r="J82" i="4" l="1"/>
  <c r="H82" i="4"/>
  <c r="H110" i="1"/>
  <c r="I110" i="1" s="1"/>
  <c r="J110" i="1"/>
  <c r="K110" i="1" s="1"/>
  <c r="E111" i="1" s="1"/>
  <c r="I82" i="4" l="1"/>
  <c r="M82" i="4" s="1"/>
  <c r="L82" i="4"/>
  <c r="K82" i="4"/>
  <c r="E83" i="4" s="1"/>
  <c r="G111" i="1"/>
  <c r="L110" i="1"/>
  <c r="M110" i="1"/>
  <c r="F111" i="1"/>
  <c r="G83" i="4" l="1"/>
  <c r="F83" i="4"/>
  <c r="H111" i="1"/>
  <c r="I111" i="1" s="1"/>
  <c r="J111" i="1"/>
  <c r="K111" i="1" s="1"/>
  <c r="E112" i="1" s="1"/>
  <c r="H83" i="4" l="1"/>
  <c r="J83" i="4"/>
  <c r="G112" i="1"/>
  <c r="L111" i="1"/>
  <c r="M111" i="1"/>
  <c r="F112" i="1"/>
  <c r="K83" i="4" l="1"/>
  <c r="E84" i="4" s="1"/>
  <c r="I83" i="4"/>
  <c r="M83" i="4" s="1"/>
  <c r="L83" i="4"/>
  <c r="H112" i="1"/>
  <c r="I112" i="1" s="1"/>
  <c r="J112" i="1"/>
  <c r="K112" i="1" s="1"/>
  <c r="E113" i="1" s="1"/>
  <c r="F84" i="4" l="1"/>
  <c r="G84" i="4"/>
  <c r="G113" i="1"/>
  <c r="L112" i="1"/>
  <c r="M112" i="1"/>
  <c r="F113" i="1"/>
  <c r="J84" i="4" l="1"/>
  <c r="H84" i="4"/>
  <c r="H113" i="1"/>
  <c r="I113" i="1" s="1"/>
  <c r="J113" i="1"/>
  <c r="K113" i="1" s="1"/>
  <c r="E114" i="1" s="1"/>
  <c r="I84" i="4" l="1"/>
  <c r="M84" i="4" s="1"/>
  <c r="L84" i="4"/>
  <c r="K84" i="4"/>
  <c r="E85" i="4" s="1"/>
  <c r="G114" i="1"/>
  <c r="L113" i="1"/>
  <c r="M113" i="1"/>
  <c r="F114" i="1"/>
  <c r="G85" i="4" l="1"/>
  <c r="F85" i="4"/>
  <c r="H114" i="1"/>
  <c r="I114" i="1" s="1"/>
  <c r="J114" i="1"/>
  <c r="K114" i="1" s="1"/>
  <c r="E115" i="1" s="1"/>
  <c r="H85" i="4" l="1"/>
  <c r="J85" i="4"/>
  <c r="G115" i="1"/>
  <c r="L114" i="1"/>
  <c r="M114" i="1"/>
  <c r="F115" i="1"/>
  <c r="K85" i="4" l="1"/>
  <c r="E86" i="4" s="1"/>
  <c r="I85" i="4"/>
  <c r="M85" i="4" s="1"/>
  <c r="L85" i="4"/>
  <c r="H115" i="1"/>
  <c r="I115" i="1" s="1"/>
  <c r="J115" i="1"/>
  <c r="K115" i="1" s="1"/>
  <c r="E116" i="1" s="1"/>
  <c r="F86" i="4" l="1"/>
  <c r="G86" i="4"/>
  <c r="G116" i="1"/>
  <c r="L115" i="1"/>
  <c r="M115" i="1"/>
  <c r="F116" i="1"/>
  <c r="J86" i="4" l="1"/>
  <c r="H86" i="4"/>
  <c r="H116" i="1"/>
  <c r="I116" i="1" s="1"/>
  <c r="J116" i="1"/>
  <c r="K116" i="1" s="1"/>
  <c r="E117" i="1" s="1"/>
  <c r="I86" i="4" l="1"/>
  <c r="M86" i="4" s="1"/>
  <c r="L86" i="4"/>
  <c r="K86" i="4"/>
  <c r="E87" i="4" s="1"/>
  <c r="G117" i="1"/>
  <c r="L116" i="1"/>
  <c r="M116" i="1"/>
  <c r="F117" i="1"/>
  <c r="G87" i="4" l="1"/>
  <c r="F87" i="4"/>
  <c r="H117" i="1"/>
  <c r="I117" i="1" s="1"/>
  <c r="J117" i="1"/>
  <c r="K117" i="1" s="1"/>
  <c r="E118" i="1" s="1"/>
  <c r="H87" i="4" l="1"/>
  <c r="J87" i="4"/>
  <c r="G118" i="1"/>
  <c r="L117" i="1"/>
  <c r="M117" i="1"/>
  <c r="F118" i="1"/>
  <c r="K87" i="4" l="1"/>
  <c r="E88" i="4" s="1"/>
  <c r="L87" i="4"/>
  <c r="I87" i="4"/>
  <c r="M87" i="4" s="1"/>
  <c r="H118" i="1"/>
  <c r="I118" i="1" s="1"/>
  <c r="J118" i="1"/>
  <c r="K118" i="1" s="1"/>
  <c r="E119" i="1" s="1"/>
  <c r="F88" i="4" l="1"/>
  <c r="G88" i="4"/>
  <c r="G119" i="1"/>
  <c r="L118" i="1"/>
  <c r="M118" i="1"/>
  <c r="F119" i="1"/>
  <c r="J88" i="4" l="1"/>
  <c r="H88" i="4"/>
  <c r="H119" i="1"/>
  <c r="I119" i="1" s="1"/>
  <c r="J119" i="1"/>
  <c r="K119" i="1" s="1"/>
  <c r="E120" i="1" s="1"/>
  <c r="I88" i="4" l="1"/>
  <c r="M88" i="4" s="1"/>
  <c r="L88" i="4"/>
  <c r="K88" i="4"/>
  <c r="E89" i="4" s="1"/>
  <c r="G120" i="1"/>
  <c r="L119" i="1"/>
  <c r="M119" i="1"/>
  <c r="F120" i="1"/>
  <c r="G89" i="4" l="1"/>
  <c r="F89" i="4"/>
  <c r="H120" i="1"/>
  <c r="I120" i="1" s="1"/>
  <c r="J120" i="1"/>
  <c r="K120" i="1" s="1"/>
  <c r="E121" i="1" s="1"/>
  <c r="H89" i="4" l="1"/>
  <c r="J89" i="4"/>
  <c r="G121" i="1"/>
  <c r="L120" i="1"/>
  <c r="M120" i="1"/>
  <c r="F121" i="1"/>
  <c r="K89" i="4" l="1"/>
  <c r="E90" i="4" s="1"/>
  <c r="I89" i="4"/>
  <c r="M89" i="4" s="1"/>
  <c r="L89" i="4"/>
  <c r="H121" i="1"/>
  <c r="I121" i="1" s="1"/>
  <c r="J121" i="1"/>
  <c r="K121" i="1" s="1"/>
  <c r="E122" i="1" s="1"/>
  <c r="F90" i="4" l="1"/>
  <c r="G90" i="4"/>
  <c r="G122" i="1"/>
  <c r="L121" i="1"/>
  <c r="M121" i="1"/>
  <c r="F122" i="1"/>
  <c r="J90" i="4" l="1"/>
  <c r="K90" i="4" s="1"/>
  <c r="E91" i="4" s="1"/>
  <c r="G91" i="4" s="1"/>
  <c r="H90" i="4"/>
  <c r="H122" i="1"/>
  <c r="I122" i="1" s="1"/>
  <c r="J122" i="1"/>
  <c r="K122" i="1" s="1"/>
  <c r="E123" i="1" s="1"/>
  <c r="I90" i="4" l="1"/>
  <c r="M90" i="4" s="1"/>
  <c r="L90" i="4"/>
  <c r="F91" i="4"/>
  <c r="G123" i="1"/>
  <c r="L122" i="1"/>
  <c r="M122" i="1"/>
  <c r="F123" i="1"/>
  <c r="H91" i="4" l="1"/>
  <c r="J91" i="4"/>
  <c r="H123" i="1"/>
  <c r="I123" i="1" s="1"/>
  <c r="J123" i="1"/>
  <c r="K123" i="1" s="1"/>
  <c r="E124" i="1" s="1"/>
  <c r="K91" i="4" l="1"/>
  <c r="E92" i="4" s="1"/>
  <c r="I91" i="4"/>
  <c r="M91" i="4" s="1"/>
  <c r="L91" i="4"/>
  <c r="G124" i="1"/>
  <c r="L123" i="1"/>
  <c r="M123" i="1"/>
  <c r="F124" i="1"/>
  <c r="G92" i="4" l="1"/>
  <c r="F92" i="4"/>
  <c r="H124" i="1"/>
  <c r="I124" i="1" s="1"/>
  <c r="J124" i="1"/>
  <c r="K124" i="1" s="1"/>
  <c r="E125" i="1" s="1"/>
  <c r="H92" i="4" l="1"/>
  <c r="J92" i="4"/>
  <c r="G125" i="1"/>
  <c r="L124" i="1"/>
  <c r="M124" i="1"/>
  <c r="F125" i="1"/>
  <c r="K92" i="4" l="1"/>
  <c r="E93" i="4" s="1"/>
  <c r="I92" i="4"/>
  <c r="M92" i="4" s="1"/>
  <c r="L92" i="4"/>
  <c r="H125" i="1"/>
  <c r="I125" i="1" s="1"/>
  <c r="J125" i="1"/>
  <c r="K125" i="1" s="1"/>
  <c r="E126" i="1" s="1"/>
  <c r="F93" i="4" l="1"/>
  <c r="G93" i="4"/>
  <c r="G126" i="1"/>
  <c r="L125" i="1"/>
  <c r="M125" i="1"/>
  <c r="F126" i="1"/>
  <c r="J93" i="4" l="1"/>
  <c r="H93" i="4"/>
  <c r="H126" i="1"/>
  <c r="I126" i="1" s="1"/>
  <c r="J126" i="1"/>
  <c r="K126" i="1" s="1"/>
  <c r="E127" i="1" s="1"/>
  <c r="I93" i="4" l="1"/>
  <c r="M93" i="4" s="1"/>
  <c r="L93" i="4"/>
  <c r="K93" i="4"/>
  <c r="E94" i="4" s="1"/>
  <c r="G127" i="1"/>
  <c r="L126" i="1"/>
  <c r="M126" i="1"/>
  <c r="F127" i="1"/>
  <c r="G94" i="4" l="1"/>
  <c r="F94" i="4"/>
  <c r="H127" i="1"/>
  <c r="I127" i="1" s="1"/>
  <c r="J127" i="1"/>
  <c r="K127" i="1" s="1"/>
  <c r="E128" i="1" s="1"/>
  <c r="H94" i="4" l="1"/>
  <c r="J94" i="4"/>
  <c r="G128" i="1"/>
  <c r="L127" i="1"/>
  <c r="M127" i="1"/>
  <c r="F128" i="1"/>
  <c r="K94" i="4" l="1"/>
  <c r="E95" i="4" s="1"/>
  <c r="I94" i="4"/>
  <c r="M94" i="4" s="1"/>
  <c r="L94" i="4"/>
  <c r="H128" i="1"/>
  <c r="I128" i="1" s="1"/>
  <c r="J128" i="1"/>
  <c r="K128" i="1" s="1"/>
  <c r="E129" i="1" s="1"/>
  <c r="F95" i="4" l="1"/>
  <c r="G95" i="4"/>
  <c r="G129" i="1"/>
  <c r="L128" i="1"/>
  <c r="M128" i="1"/>
  <c r="F129" i="1"/>
  <c r="J95" i="4" l="1"/>
  <c r="H95" i="4"/>
  <c r="H129" i="1"/>
  <c r="I129" i="1" s="1"/>
  <c r="J129" i="1"/>
  <c r="K129" i="1" s="1"/>
  <c r="E130" i="1" s="1"/>
  <c r="I95" i="4" l="1"/>
  <c r="M95" i="4" s="1"/>
  <c r="L95" i="4"/>
  <c r="K95" i="4"/>
  <c r="E96" i="4" s="1"/>
  <c r="G130" i="1"/>
  <c r="L129" i="1"/>
  <c r="M129" i="1"/>
  <c r="F130" i="1"/>
  <c r="G96" i="4" l="1"/>
  <c r="F96" i="4"/>
  <c r="H130" i="1"/>
  <c r="I130" i="1" s="1"/>
  <c r="J130" i="1"/>
  <c r="K130" i="1" s="1"/>
  <c r="E131" i="1" s="1"/>
  <c r="H96" i="4" l="1"/>
  <c r="J96" i="4"/>
  <c r="G131" i="1"/>
  <c r="L130" i="1"/>
  <c r="M130" i="1"/>
  <c r="F131" i="1"/>
  <c r="K96" i="4" l="1"/>
  <c r="E97" i="4" s="1"/>
  <c r="I96" i="4"/>
  <c r="M96" i="4" s="1"/>
  <c r="L96" i="4"/>
  <c r="H131" i="1"/>
  <c r="I131" i="1" s="1"/>
  <c r="J131" i="1"/>
  <c r="K131" i="1" s="1"/>
  <c r="E132" i="1" s="1"/>
  <c r="F97" i="4" l="1"/>
  <c r="G97" i="4"/>
  <c r="G132" i="1"/>
  <c r="L131" i="1"/>
  <c r="M131" i="1"/>
  <c r="F132" i="1"/>
  <c r="J97" i="4" l="1"/>
  <c r="H97" i="4"/>
  <c r="H132" i="1"/>
  <c r="I132" i="1" s="1"/>
  <c r="J132" i="1"/>
  <c r="K132" i="1" s="1"/>
  <c r="E133" i="1" s="1"/>
  <c r="I97" i="4" l="1"/>
  <c r="M97" i="4" s="1"/>
  <c r="L97" i="4"/>
  <c r="K97" i="4"/>
  <c r="E98" i="4" s="1"/>
  <c r="G133" i="1"/>
  <c r="L132" i="1"/>
  <c r="M132" i="1"/>
  <c r="F133" i="1"/>
  <c r="G98" i="4" l="1"/>
  <c r="F98" i="4"/>
  <c r="H133" i="1"/>
  <c r="I133" i="1" s="1"/>
  <c r="J133" i="1"/>
  <c r="K133" i="1" s="1"/>
  <c r="E134" i="1" s="1"/>
  <c r="H98" i="4" l="1"/>
  <c r="J98" i="4"/>
  <c r="G134" i="1"/>
  <c r="L133" i="1"/>
  <c r="M133" i="1"/>
  <c r="F134" i="1"/>
  <c r="K98" i="4" l="1"/>
  <c r="E99" i="4" s="1"/>
  <c r="I98" i="4"/>
  <c r="M98" i="4" s="1"/>
  <c r="L98" i="4"/>
  <c r="J134" i="1"/>
  <c r="K134" i="1" s="1"/>
  <c r="E135" i="1" s="1"/>
  <c r="H134" i="1"/>
  <c r="I134" i="1" s="1"/>
  <c r="F99" i="4" l="1"/>
  <c r="G99" i="4"/>
  <c r="F135" i="1"/>
  <c r="G135" i="1"/>
  <c r="L134" i="1"/>
  <c r="M134" i="1"/>
  <c r="H135" i="1" l="1"/>
  <c r="I135" i="1" s="1"/>
  <c r="J99" i="4"/>
  <c r="H99" i="4"/>
  <c r="J135" i="1"/>
  <c r="K135" i="1" s="1"/>
  <c r="E136" i="1" s="1"/>
  <c r="L135" i="1"/>
  <c r="M135" i="1"/>
  <c r="I99" i="4" l="1"/>
  <c r="M99" i="4" s="1"/>
  <c r="L99" i="4"/>
  <c r="K99" i="4"/>
  <c r="E100" i="4" s="1"/>
  <c r="G136" i="1"/>
  <c r="F136" i="1"/>
  <c r="H136" i="1" s="1"/>
  <c r="I136" i="1" s="1"/>
  <c r="G100" i="4" l="1"/>
  <c r="F100" i="4"/>
  <c r="J136" i="1"/>
  <c r="K136" i="1" s="1"/>
  <c r="E137" i="1" s="1"/>
  <c r="L136" i="1"/>
  <c r="M136" i="1"/>
  <c r="H100" i="4" l="1"/>
  <c r="J100" i="4"/>
  <c r="G137" i="1"/>
  <c r="F137" i="1"/>
  <c r="H137" i="1" l="1"/>
  <c r="I137" i="1" s="1"/>
  <c r="M137" i="1" s="1"/>
  <c r="K100" i="4"/>
  <c r="E101" i="4" s="1"/>
  <c r="I100" i="4"/>
  <c r="M100" i="4" s="1"/>
  <c r="L100" i="4"/>
  <c r="J137" i="1"/>
  <c r="K137" i="1" s="1"/>
  <c r="E138" i="1" s="1"/>
  <c r="L137" i="1"/>
  <c r="F101" i="4" l="1"/>
  <c r="G101" i="4"/>
  <c r="G138" i="1"/>
  <c r="F138" i="1"/>
  <c r="H138" i="1" l="1"/>
  <c r="I138" i="1" s="1"/>
  <c r="J101" i="4"/>
  <c r="H101" i="4"/>
  <c r="J138" i="1"/>
  <c r="K138" i="1" s="1"/>
  <c r="E139" i="1" s="1"/>
  <c r="L138" i="1"/>
  <c r="M138" i="1"/>
  <c r="I101" i="4" l="1"/>
  <c r="M101" i="4" s="1"/>
  <c r="L101" i="4"/>
  <c r="K101" i="4"/>
  <c r="E102" i="4" s="1"/>
  <c r="G139" i="1"/>
  <c r="F139" i="1"/>
  <c r="H139" i="1" l="1"/>
  <c r="I139" i="1" s="1"/>
  <c r="M139" i="1" s="1"/>
  <c r="G102" i="4"/>
  <c r="F102" i="4"/>
  <c r="J139" i="1"/>
  <c r="K139" i="1" s="1"/>
  <c r="E140" i="1" s="1"/>
  <c r="L139" i="1"/>
  <c r="H102" i="4" l="1"/>
  <c r="J102" i="4"/>
  <c r="K102" i="4" s="1"/>
  <c r="E103" i="4" s="1"/>
  <c r="G103" i="4" s="1"/>
  <c r="G140" i="1"/>
  <c r="F140" i="1"/>
  <c r="H140" i="1" l="1"/>
  <c r="I140" i="1" s="1"/>
  <c r="M140" i="1" s="1"/>
  <c r="I102" i="4"/>
  <c r="M102" i="4" s="1"/>
  <c r="L102" i="4"/>
  <c r="F103" i="4"/>
  <c r="J140" i="1"/>
  <c r="K140" i="1" s="1"/>
  <c r="E141" i="1" s="1"/>
  <c r="G141" i="1" s="1"/>
  <c r="L140" i="1" l="1"/>
  <c r="F141" i="1"/>
  <c r="H141" i="1" s="1"/>
  <c r="I141" i="1" s="1"/>
  <c r="J103" i="4"/>
  <c r="H103" i="4"/>
  <c r="J141" i="1" l="1"/>
  <c r="K141" i="1" s="1"/>
  <c r="E142" i="1" s="1"/>
  <c r="G142" i="1" s="1"/>
  <c r="L103" i="4"/>
  <c r="I103" i="4"/>
  <c r="M103" i="4" s="1"/>
  <c r="K103" i="4"/>
  <c r="E104" i="4" s="1"/>
  <c r="L141" i="1"/>
  <c r="M141" i="1"/>
  <c r="F142" i="1" l="1"/>
  <c r="H142" i="1" s="1"/>
  <c r="I142" i="1" s="1"/>
  <c r="G104" i="4"/>
  <c r="F104" i="4"/>
  <c r="J142" i="1" l="1"/>
  <c r="K142" i="1" s="1"/>
  <c r="E143" i="1" s="1"/>
  <c r="G143" i="1" s="1"/>
  <c r="H104" i="4"/>
  <c r="J104" i="4"/>
  <c r="K104" i="4" s="1"/>
  <c r="E105" i="4" s="1"/>
  <c r="L142" i="1"/>
  <c r="M142" i="1"/>
  <c r="F143" i="1" l="1"/>
  <c r="H143" i="1" s="1"/>
  <c r="I143" i="1" s="1"/>
  <c r="G105" i="4"/>
  <c r="I104" i="4"/>
  <c r="M104" i="4" s="1"/>
  <c r="L104" i="4"/>
  <c r="F105" i="4"/>
  <c r="J143" i="1" l="1"/>
  <c r="K143" i="1" s="1"/>
  <c r="E144" i="1" s="1"/>
  <c r="G144" i="1" s="1"/>
  <c r="H105" i="4"/>
  <c r="J105" i="4"/>
  <c r="K105" i="4" s="1"/>
  <c r="E106" i="4" s="1"/>
  <c r="F106" i="4" s="1"/>
  <c r="L143" i="1"/>
  <c r="M143" i="1"/>
  <c r="F144" i="1" l="1"/>
  <c r="H144" i="1" s="1"/>
  <c r="I144" i="1" s="1"/>
  <c r="G106" i="4"/>
  <c r="L105" i="4"/>
  <c r="I105" i="4"/>
  <c r="M105" i="4" s="1"/>
  <c r="J144" i="1" l="1"/>
  <c r="K144" i="1" s="1"/>
  <c r="E145" i="1" s="1"/>
  <c r="G145" i="1" s="1"/>
  <c r="J106" i="4"/>
  <c r="H106" i="4"/>
  <c r="L144" i="1"/>
  <c r="M144" i="1"/>
  <c r="F145" i="1" l="1"/>
  <c r="H145" i="1" s="1"/>
  <c r="I145" i="1" s="1"/>
  <c r="I106" i="4"/>
  <c r="M106" i="4" s="1"/>
  <c r="L106" i="4"/>
  <c r="K106" i="4"/>
  <c r="E107" i="4" s="1"/>
  <c r="J145" i="1" l="1"/>
  <c r="K145" i="1" s="1"/>
  <c r="E146" i="1" s="1"/>
  <c r="G146" i="1" s="1"/>
  <c r="F107" i="4"/>
  <c r="G107" i="4"/>
  <c r="L145" i="1"/>
  <c r="M145" i="1"/>
  <c r="F146" i="1" l="1"/>
  <c r="H146" i="1" s="1"/>
  <c r="I146" i="1" s="1"/>
  <c r="H107" i="4"/>
  <c r="J107" i="4"/>
  <c r="J146" i="1"/>
  <c r="K146" i="1" s="1"/>
  <c r="E147" i="1" s="1"/>
  <c r="K107" i="4" l="1"/>
  <c r="E108" i="4" s="1"/>
  <c r="I107" i="4"/>
  <c r="M107" i="4" s="1"/>
  <c r="L107" i="4"/>
  <c r="G147" i="1"/>
  <c r="L146" i="1"/>
  <c r="M146" i="1"/>
  <c r="F147" i="1"/>
  <c r="G108" i="4" l="1"/>
  <c r="F108" i="4"/>
  <c r="H147" i="1"/>
  <c r="I147" i="1" s="1"/>
  <c r="J147" i="1"/>
  <c r="K147" i="1" s="1"/>
  <c r="E148" i="1" s="1"/>
  <c r="H108" i="4" l="1"/>
  <c r="J108" i="4"/>
  <c r="G148" i="1"/>
  <c r="L147" i="1"/>
  <c r="M147" i="1"/>
  <c r="F148" i="1"/>
  <c r="K108" i="4" l="1"/>
  <c r="E109" i="4" s="1"/>
  <c r="I108" i="4"/>
  <c r="M108" i="4" s="1"/>
  <c r="L108" i="4"/>
  <c r="H148" i="1"/>
  <c r="I148" i="1" s="1"/>
  <c r="J148" i="1"/>
  <c r="K148" i="1" s="1"/>
  <c r="E149" i="1" s="1"/>
  <c r="F109" i="4" l="1"/>
  <c r="G109" i="4"/>
  <c r="G149" i="1"/>
  <c r="L148" i="1"/>
  <c r="M148" i="1"/>
  <c r="F149" i="1"/>
  <c r="H109" i="4" l="1"/>
  <c r="J109" i="4"/>
  <c r="H149" i="1"/>
  <c r="I149" i="1" s="1"/>
  <c r="J149" i="1"/>
  <c r="K149" i="1" s="1"/>
  <c r="E150" i="1" s="1"/>
  <c r="K109" i="4" l="1"/>
  <c r="E110" i="4" s="1"/>
  <c r="I109" i="4"/>
  <c r="M109" i="4" s="1"/>
  <c r="L109" i="4"/>
  <c r="G150" i="1"/>
  <c r="L149" i="1"/>
  <c r="M149" i="1"/>
  <c r="F150" i="1"/>
  <c r="G110" i="4" l="1"/>
  <c r="F110" i="4"/>
  <c r="H150" i="1"/>
  <c r="I150" i="1" s="1"/>
  <c r="J150" i="1"/>
  <c r="K150" i="1" s="1"/>
  <c r="E151" i="1" s="1"/>
  <c r="H110" i="4" l="1"/>
  <c r="J110" i="4"/>
  <c r="K110" i="4" s="1"/>
  <c r="E111" i="4" s="1"/>
  <c r="G111" i="4" s="1"/>
  <c r="G151" i="1"/>
  <c r="L150" i="1"/>
  <c r="M150" i="1"/>
  <c r="F151" i="1"/>
  <c r="L110" i="4" l="1"/>
  <c r="I110" i="4"/>
  <c r="M110" i="4" s="1"/>
  <c r="F111" i="4"/>
  <c r="H151" i="1"/>
  <c r="I151" i="1" s="1"/>
  <c r="J151" i="1"/>
  <c r="K151" i="1" s="1"/>
  <c r="E152" i="1" s="1"/>
  <c r="H111" i="4" l="1"/>
  <c r="J111" i="4"/>
  <c r="G152" i="1"/>
  <c r="L151" i="1"/>
  <c r="M151" i="1"/>
  <c r="F152" i="1"/>
  <c r="K111" i="4" l="1"/>
  <c r="E112" i="4" s="1"/>
  <c r="L111" i="4"/>
  <c r="I111" i="4"/>
  <c r="M111" i="4" s="1"/>
  <c r="H152" i="1"/>
  <c r="I152" i="1" s="1"/>
  <c r="J152" i="1"/>
  <c r="K152" i="1" s="1"/>
  <c r="E153" i="1" s="1"/>
  <c r="G112" i="4" l="1"/>
  <c r="F112" i="4"/>
  <c r="G153" i="1"/>
  <c r="L152" i="1"/>
  <c r="M152" i="1"/>
  <c r="F153" i="1"/>
  <c r="H112" i="4" l="1"/>
  <c r="J112" i="4"/>
  <c r="H153" i="1"/>
  <c r="I153" i="1" s="1"/>
  <c r="J153" i="1"/>
  <c r="K153" i="1" s="1"/>
  <c r="E154" i="1" s="1"/>
  <c r="K112" i="4" l="1"/>
  <c r="E113" i="4" s="1"/>
  <c r="L112" i="4"/>
  <c r="I112" i="4"/>
  <c r="M112" i="4" s="1"/>
  <c r="G154" i="1"/>
  <c r="L153" i="1"/>
  <c r="M153" i="1"/>
  <c r="F154" i="1"/>
  <c r="F113" i="4" l="1"/>
  <c r="G113" i="4"/>
  <c r="H154" i="1"/>
  <c r="I154" i="1" s="1"/>
  <c r="J154" i="1"/>
  <c r="K154" i="1" s="1"/>
  <c r="E155" i="1" s="1"/>
  <c r="J113" i="4" l="1"/>
  <c r="K113" i="4" s="1"/>
  <c r="E114" i="4" s="1"/>
  <c r="G114" i="4" s="1"/>
  <c r="H113" i="4"/>
  <c r="G155" i="1"/>
  <c r="L154" i="1"/>
  <c r="M154" i="1"/>
  <c r="F155" i="1"/>
  <c r="I113" i="4" l="1"/>
  <c r="M113" i="4" s="1"/>
  <c r="L113" i="4"/>
  <c r="F114" i="4"/>
  <c r="H155" i="1"/>
  <c r="I155" i="1" s="1"/>
  <c r="J155" i="1"/>
  <c r="K155" i="1" s="1"/>
  <c r="E156" i="1" s="1"/>
  <c r="H114" i="4" l="1"/>
  <c r="J114" i="4"/>
  <c r="G156" i="1"/>
  <c r="L155" i="1"/>
  <c r="M155" i="1"/>
  <c r="F156" i="1"/>
  <c r="K114" i="4" l="1"/>
  <c r="E115" i="4" s="1"/>
  <c r="I114" i="4"/>
  <c r="M114" i="4" s="1"/>
  <c r="L114" i="4"/>
  <c r="H156" i="1"/>
  <c r="I156" i="1" s="1"/>
  <c r="J156" i="1"/>
  <c r="K156" i="1" s="1"/>
  <c r="E157" i="1" s="1"/>
  <c r="G115" i="4" l="1"/>
  <c r="F115" i="4"/>
  <c r="G157" i="1"/>
  <c r="L156" i="1"/>
  <c r="M156" i="1"/>
  <c r="F157" i="1"/>
  <c r="H115" i="4" l="1"/>
  <c r="J115" i="4"/>
  <c r="H157" i="1"/>
  <c r="I157" i="1" s="1"/>
  <c r="J157" i="1"/>
  <c r="K157" i="1" s="1"/>
  <c r="E158" i="1" s="1"/>
  <c r="I115" i="4" l="1"/>
  <c r="M115" i="4" s="1"/>
  <c r="L115" i="4"/>
  <c r="K115" i="4"/>
  <c r="E116" i="4" s="1"/>
  <c r="G158" i="1"/>
  <c r="L157" i="1"/>
  <c r="M157" i="1"/>
  <c r="F158" i="1"/>
  <c r="F116" i="4" l="1"/>
  <c r="G116" i="4"/>
  <c r="H158" i="1"/>
  <c r="I158" i="1" s="1"/>
  <c r="J158" i="1"/>
  <c r="K158" i="1" s="1"/>
  <c r="E159" i="1" s="1"/>
  <c r="J116" i="4" l="1"/>
  <c r="K116" i="4" s="1"/>
  <c r="E117" i="4" s="1"/>
  <c r="G117" i="4" s="1"/>
  <c r="H116" i="4"/>
  <c r="G159" i="1"/>
  <c r="L158" i="1"/>
  <c r="M158" i="1"/>
  <c r="F159" i="1"/>
  <c r="I116" i="4" l="1"/>
  <c r="M116" i="4" s="1"/>
  <c r="L116" i="4"/>
  <c r="F117" i="4"/>
  <c r="H159" i="1"/>
  <c r="I159" i="1" s="1"/>
  <c r="J159" i="1"/>
  <c r="K159" i="1" s="1"/>
  <c r="E160" i="1" s="1"/>
  <c r="H117" i="4" l="1"/>
  <c r="J117" i="4"/>
  <c r="G160" i="1"/>
  <c r="L159" i="1"/>
  <c r="M159" i="1"/>
  <c r="F160" i="1"/>
  <c r="I117" i="4" l="1"/>
  <c r="M117" i="4" s="1"/>
  <c r="L117" i="4"/>
  <c r="K117" i="4"/>
  <c r="E118" i="4" s="1"/>
  <c r="H160" i="1"/>
  <c r="I160" i="1" s="1"/>
  <c r="J160" i="1"/>
  <c r="K160" i="1" s="1"/>
  <c r="E161" i="1" s="1"/>
  <c r="G118" i="4" l="1"/>
  <c r="F118" i="4"/>
  <c r="G161" i="1"/>
  <c r="L160" i="1"/>
  <c r="M160" i="1"/>
  <c r="F161" i="1"/>
  <c r="H118" i="4" l="1"/>
  <c r="J118" i="4"/>
  <c r="H161" i="1"/>
  <c r="I161" i="1" s="1"/>
  <c r="J161" i="1"/>
  <c r="K161" i="1" s="1"/>
  <c r="E162" i="1" s="1"/>
  <c r="K118" i="4" l="1"/>
  <c r="E119" i="4" s="1"/>
  <c r="I118" i="4"/>
  <c r="M118" i="4" s="1"/>
  <c r="L118" i="4"/>
  <c r="G162" i="1"/>
  <c r="L161" i="1"/>
  <c r="M161" i="1"/>
  <c r="F162" i="1"/>
  <c r="F119" i="4" l="1"/>
  <c r="G119" i="4"/>
  <c r="H162" i="1"/>
  <c r="I162" i="1" s="1"/>
  <c r="J162" i="1"/>
  <c r="K162" i="1" s="1"/>
  <c r="E163" i="1" s="1"/>
  <c r="J119" i="4" l="1"/>
  <c r="H119" i="4"/>
  <c r="G163" i="1"/>
  <c r="L162" i="1"/>
  <c r="M162" i="1"/>
  <c r="F163" i="1"/>
  <c r="I119" i="4" l="1"/>
  <c r="M119" i="4" s="1"/>
  <c r="L119" i="4"/>
  <c r="K119" i="4"/>
  <c r="E120" i="4" s="1"/>
  <c r="H163" i="1"/>
  <c r="I163" i="1" s="1"/>
  <c r="J163" i="1"/>
  <c r="K163" i="1" s="1"/>
  <c r="E164" i="1" s="1"/>
  <c r="G120" i="4" l="1"/>
  <c r="F120" i="4"/>
  <c r="G164" i="1"/>
  <c r="L163" i="1"/>
  <c r="M163" i="1"/>
  <c r="F164" i="1"/>
  <c r="H120" i="4" l="1"/>
  <c r="J120" i="4"/>
  <c r="H164" i="1"/>
  <c r="I164" i="1" s="1"/>
  <c r="J164" i="1"/>
  <c r="K164" i="1" s="1"/>
  <c r="E165" i="1" s="1"/>
  <c r="K120" i="4" l="1"/>
  <c r="E121" i="4" s="1"/>
  <c r="L120" i="4"/>
  <c r="I120" i="4"/>
  <c r="M120" i="4" s="1"/>
  <c r="G165" i="1"/>
  <c r="L164" i="1"/>
  <c r="M164" i="1"/>
  <c r="F165" i="1"/>
  <c r="F121" i="4" l="1"/>
  <c r="G121" i="4"/>
  <c r="H165" i="1"/>
  <c r="I165" i="1" s="1"/>
  <c r="J165" i="1"/>
  <c r="K165" i="1" s="1"/>
  <c r="E166" i="1" s="1"/>
  <c r="H121" i="4" l="1"/>
  <c r="J121" i="4"/>
  <c r="G166" i="1"/>
  <c r="L165" i="1"/>
  <c r="M165" i="1"/>
  <c r="F166" i="1"/>
  <c r="K121" i="4" l="1"/>
  <c r="E122" i="4" s="1"/>
  <c r="I121" i="4"/>
  <c r="M121" i="4" s="1"/>
  <c r="L121" i="4"/>
  <c r="H166" i="1"/>
  <c r="I166" i="1" s="1"/>
  <c r="J166" i="1"/>
  <c r="K166" i="1" s="1"/>
  <c r="E167" i="1" s="1"/>
  <c r="G122" i="4" l="1"/>
  <c r="F122" i="4"/>
  <c r="G167" i="1"/>
  <c r="L166" i="1"/>
  <c r="M166" i="1"/>
  <c r="F167" i="1"/>
  <c r="H122" i="4" l="1"/>
  <c r="J122" i="4"/>
  <c r="H167" i="1"/>
  <c r="I167" i="1" s="1"/>
  <c r="J167" i="1"/>
  <c r="K167" i="1" s="1"/>
  <c r="E168" i="1" s="1"/>
  <c r="K122" i="4" l="1"/>
  <c r="E123" i="4" s="1"/>
  <c r="I122" i="4"/>
  <c r="M122" i="4" s="1"/>
  <c r="L122" i="4"/>
  <c r="G168" i="1"/>
  <c r="L167" i="1"/>
  <c r="M167" i="1"/>
  <c r="F168" i="1"/>
  <c r="F123" i="4" l="1"/>
  <c r="G123" i="4"/>
  <c r="H168" i="1"/>
  <c r="I168" i="1" s="1"/>
  <c r="J168" i="1"/>
  <c r="K168" i="1" s="1"/>
  <c r="E169" i="1" s="1"/>
  <c r="H123" i="4" l="1"/>
  <c r="J123" i="4"/>
  <c r="G169" i="1"/>
  <c r="L168" i="1"/>
  <c r="M168" i="1"/>
  <c r="F169" i="1"/>
  <c r="K123" i="4" l="1"/>
  <c r="E124" i="4" s="1"/>
  <c r="I123" i="4"/>
  <c r="M123" i="4" s="1"/>
  <c r="L123" i="4"/>
  <c r="H169" i="1"/>
  <c r="I169" i="1" s="1"/>
  <c r="J169" i="1"/>
  <c r="K169" i="1" s="1"/>
  <c r="E170" i="1" s="1"/>
  <c r="F124" i="4" l="1"/>
  <c r="G124" i="4"/>
  <c r="G170" i="1"/>
  <c r="L169" i="1"/>
  <c r="M169" i="1"/>
  <c r="F170" i="1"/>
  <c r="J124" i="4" l="1"/>
  <c r="H124" i="4"/>
  <c r="H170" i="1"/>
  <c r="I170" i="1" s="1"/>
  <c r="J170" i="1"/>
  <c r="K170" i="1" s="1"/>
  <c r="E171" i="1" s="1"/>
  <c r="I124" i="4" l="1"/>
  <c r="M124" i="4" s="1"/>
  <c r="L124" i="4"/>
  <c r="K124" i="4"/>
  <c r="E125" i="4" s="1"/>
  <c r="G171" i="1"/>
  <c r="L170" i="1"/>
  <c r="M170" i="1"/>
  <c r="F171" i="1"/>
  <c r="G125" i="4" l="1"/>
  <c r="F125" i="4"/>
  <c r="H171" i="1"/>
  <c r="I171" i="1" s="1"/>
  <c r="J171" i="1"/>
  <c r="K171" i="1" s="1"/>
  <c r="E172" i="1" s="1"/>
  <c r="H125" i="4" l="1"/>
  <c r="J125" i="4"/>
  <c r="G172" i="1"/>
  <c r="L171" i="1"/>
  <c r="M171" i="1"/>
  <c r="F172" i="1"/>
  <c r="K125" i="4" l="1"/>
  <c r="E126" i="4" s="1"/>
  <c r="I125" i="4"/>
  <c r="M125" i="4" s="1"/>
  <c r="L125" i="4"/>
  <c r="H172" i="1"/>
  <c r="I172" i="1" s="1"/>
  <c r="J172" i="1"/>
  <c r="K172" i="1" s="1"/>
  <c r="E173" i="1" s="1"/>
  <c r="F126" i="4" l="1"/>
  <c r="G126" i="4"/>
  <c r="G173" i="1"/>
  <c r="L172" i="1"/>
  <c r="M172" i="1"/>
  <c r="F173" i="1"/>
  <c r="J126" i="4" l="1"/>
  <c r="K126" i="4" s="1"/>
  <c r="E127" i="4" s="1"/>
  <c r="G127" i="4" s="1"/>
  <c r="H126" i="4"/>
  <c r="H173" i="1"/>
  <c r="I173" i="1" s="1"/>
  <c r="J173" i="1"/>
  <c r="K173" i="1" s="1"/>
  <c r="E174" i="1" s="1"/>
  <c r="F127" i="4" l="1"/>
  <c r="J127" i="4" s="1"/>
  <c r="L126" i="4"/>
  <c r="I126" i="4"/>
  <c r="M126" i="4" s="1"/>
  <c r="H127" i="4"/>
  <c r="G174" i="1"/>
  <c r="L173" i="1"/>
  <c r="M173" i="1"/>
  <c r="F174" i="1"/>
  <c r="I127" i="4" l="1"/>
  <c r="M127" i="4" s="1"/>
  <c r="L127" i="4"/>
  <c r="K127" i="4"/>
  <c r="E128" i="4" s="1"/>
  <c r="H174" i="1"/>
  <c r="I174" i="1" s="1"/>
  <c r="J174" i="1"/>
  <c r="K174" i="1" s="1"/>
  <c r="E175" i="1" s="1"/>
  <c r="F128" i="4" l="1"/>
  <c r="G128" i="4"/>
  <c r="G175" i="1"/>
  <c r="L174" i="1"/>
  <c r="M174" i="1"/>
  <c r="F175" i="1"/>
  <c r="J128" i="4" l="1"/>
  <c r="K128" i="4" s="1"/>
  <c r="E129" i="4" s="1"/>
  <c r="G129" i="4" s="1"/>
  <c r="H128" i="4"/>
  <c r="H175" i="1"/>
  <c r="I175" i="1" s="1"/>
  <c r="J175" i="1"/>
  <c r="K175" i="1" s="1"/>
  <c r="E176" i="1" s="1"/>
  <c r="F129" i="4" l="1"/>
  <c r="J129" i="4" s="1"/>
  <c r="I128" i="4"/>
  <c r="M128" i="4" s="1"/>
  <c r="L128" i="4"/>
  <c r="H129" i="4"/>
  <c r="G176" i="1"/>
  <c r="L175" i="1"/>
  <c r="M175" i="1"/>
  <c r="F176" i="1"/>
  <c r="I129" i="4" l="1"/>
  <c r="M129" i="4" s="1"/>
  <c r="L129" i="4"/>
  <c r="K129" i="4"/>
  <c r="E130" i="4" s="1"/>
  <c r="H176" i="1"/>
  <c r="I176" i="1" s="1"/>
  <c r="J176" i="1"/>
  <c r="K176" i="1" s="1"/>
  <c r="E177" i="1" s="1"/>
  <c r="G130" i="4" l="1"/>
  <c r="F130" i="4"/>
  <c r="G177" i="1"/>
  <c r="L176" i="1"/>
  <c r="M176" i="1"/>
  <c r="F177" i="1"/>
  <c r="H130" i="4" l="1"/>
  <c r="J130" i="4"/>
  <c r="H177" i="1"/>
  <c r="I177" i="1" s="1"/>
  <c r="J177" i="1"/>
  <c r="K177" i="1" s="1"/>
  <c r="E178" i="1" s="1"/>
  <c r="K130" i="4" l="1"/>
  <c r="E131" i="4" s="1"/>
  <c r="I130" i="4"/>
  <c r="M130" i="4" s="1"/>
  <c r="L130" i="4"/>
  <c r="G178" i="1"/>
  <c r="L177" i="1"/>
  <c r="M177" i="1"/>
  <c r="F178" i="1"/>
  <c r="F131" i="4" l="1"/>
  <c r="G131" i="4"/>
  <c r="H178" i="1"/>
  <c r="I178" i="1" s="1"/>
  <c r="J178" i="1"/>
  <c r="K178" i="1" s="1"/>
  <c r="E179" i="1" s="1"/>
  <c r="H131" i="4" l="1"/>
  <c r="J131" i="4"/>
  <c r="G179" i="1"/>
  <c r="L178" i="1"/>
  <c r="M178" i="1"/>
  <c r="F179" i="1"/>
  <c r="K131" i="4" l="1"/>
  <c r="E132" i="4" s="1"/>
  <c r="I131" i="4"/>
  <c r="M131" i="4" s="1"/>
  <c r="L131" i="4"/>
  <c r="H179" i="1"/>
  <c r="I179" i="1" s="1"/>
  <c r="J179" i="1"/>
  <c r="K179" i="1" s="1"/>
  <c r="E180" i="1" s="1"/>
  <c r="F132" i="4" l="1"/>
  <c r="G132" i="4"/>
  <c r="G180" i="1"/>
  <c r="L179" i="1"/>
  <c r="M179" i="1"/>
  <c r="F180" i="1"/>
  <c r="H132" i="4" l="1"/>
  <c r="J132" i="4"/>
  <c r="H180" i="1"/>
  <c r="I180" i="1" s="1"/>
  <c r="J180" i="1"/>
  <c r="K180" i="1" s="1"/>
  <c r="E181" i="1" s="1"/>
  <c r="K132" i="4" l="1"/>
  <c r="E133" i="4" s="1"/>
  <c r="L132" i="4"/>
  <c r="I132" i="4"/>
  <c r="M132" i="4" s="1"/>
  <c r="G181" i="1"/>
  <c r="L180" i="1"/>
  <c r="M180" i="1"/>
  <c r="F181" i="1"/>
  <c r="G133" i="4" l="1"/>
  <c r="F133" i="4"/>
  <c r="H181" i="1"/>
  <c r="I181" i="1" s="1"/>
  <c r="J181" i="1"/>
  <c r="K181" i="1" s="1"/>
  <c r="E182" i="1" s="1"/>
  <c r="H133" i="4" l="1"/>
  <c r="J133" i="4"/>
  <c r="K133" i="4" s="1"/>
  <c r="E134" i="4" s="1"/>
  <c r="F134" i="4" s="1"/>
  <c r="G182" i="1"/>
  <c r="L181" i="1"/>
  <c r="M181" i="1"/>
  <c r="F182" i="1"/>
  <c r="G134" i="4" l="1"/>
  <c r="I133" i="4"/>
  <c r="M133" i="4" s="1"/>
  <c r="L133" i="4"/>
  <c r="H182" i="1"/>
  <c r="I182" i="1" s="1"/>
  <c r="J182" i="1"/>
  <c r="K182" i="1" s="1"/>
  <c r="E183" i="1" s="1"/>
  <c r="J134" i="4" l="1"/>
  <c r="K134" i="4" s="1"/>
  <c r="E135" i="4" s="1"/>
  <c r="F135" i="4" s="1"/>
  <c r="H134" i="4"/>
  <c r="G183" i="1"/>
  <c r="L182" i="1"/>
  <c r="M182" i="1"/>
  <c r="F183" i="1"/>
  <c r="G135" i="4" l="1"/>
  <c r="I134" i="4"/>
  <c r="M134" i="4" s="1"/>
  <c r="L134" i="4"/>
  <c r="J135" i="4"/>
  <c r="H135" i="4"/>
  <c r="H183" i="1"/>
  <c r="I183" i="1" s="1"/>
  <c r="J183" i="1"/>
  <c r="K183" i="1" s="1"/>
  <c r="E184" i="1" s="1"/>
  <c r="I135" i="4" l="1"/>
  <c r="M135" i="4" s="1"/>
  <c r="L135" i="4"/>
  <c r="K135" i="4"/>
  <c r="E136" i="4" s="1"/>
  <c r="G184" i="1"/>
  <c r="L183" i="1"/>
  <c r="M183" i="1"/>
  <c r="F184" i="1"/>
  <c r="G136" i="4" l="1"/>
  <c r="F136" i="4"/>
  <c r="H184" i="1"/>
  <c r="I184" i="1" s="1"/>
  <c r="J184" i="1"/>
  <c r="K184" i="1" s="1"/>
  <c r="E185" i="1" s="1"/>
  <c r="H136" i="4" l="1"/>
  <c r="J136" i="4"/>
  <c r="K136" i="4" s="1"/>
  <c r="E137" i="4" s="1"/>
  <c r="F137" i="4" s="1"/>
  <c r="G185" i="1"/>
  <c r="L184" i="1"/>
  <c r="M184" i="1"/>
  <c r="F185" i="1"/>
  <c r="G137" i="4" l="1"/>
  <c r="I136" i="4"/>
  <c r="M136" i="4" s="1"/>
  <c r="L136" i="4"/>
  <c r="H185" i="1"/>
  <c r="I185" i="1" s="1"/>
  <c r="J185" i="1"/>
  <c r="K185" i="1" s="1"/>
  <c r="E186" i="1" s="1"/>
  <c r="J137" i="4" l="1"/>
  <c r="H137" i="4"/>
  <c r="G186" i="1"/>
  <c r="L185" i="1"/>
  <c r="M185" i="1"/>
  <c r="F186" i="1"/>
  <c r="I137" i="4" l="1"/>
  <c r="M137" i="4" s="1"/>
  <c r="L137" i="4"/>
  <c r="K137" i="4"/>
  <c r="E138" i="4" s="1"/>
  <c r="H186" i="1"/>
  <c r="I186" i="1" s="1"/>
  <c r="J186" i="1"/>
  <c r="K186" i="1" s="1"/>
  <c r="E187" i="1" s="1"/>
  <c r="F138" i="4" l="1"/>
  <c r="G138" i="4"/>
  <c r="G187" i="1"/>
  <c r="L186" i="1"/>
  <c r="M186" i="1"/>
  <c r="F187" i="1"/>
  <c r="J138" i="4" l="1"/>
  <c r="K138" i="4" s="1"/>
  <c r="E139" i="4" s="1"/>
  <c r="G139" i="4" s="1"/>
  <c r="H138" i="4"/>
  <c r="H187" i="1"/>
  <c r="I187" i="1" s="1"/>
  <c r="J187" i="1"/>
  <c r="K187" i="1" s="1"/>
  <c r="E188" i="1" s="1"/>
  <c r="I138" i="4" l="1"/>
  <c r="M138" i="4" s="1"/>
  <c r="L138" i="4"/>
  <c r="F139" i="4"/>
  <c r="G188" i="1"/>
  <c r="L187" i="1"/>
  <c r="M187" i="1"/>
  <c r="F188" i="1"/>
  <c r="H139" i="4" l="1"/>
  <c r="J139" i="4"/>
  <c r="H188" i="1"/>
  <c r="I188" i="1" s="1"/>
  <c r="J188" i="1"/>
  <c r="K188" i="1" s="1"/>
  <c r="E189" i="1" s="1"/>
  <c r="K139" i="4" l="1"/>
  <c r="E140" i="4" s="1"/>
  <c r="I139" i="4"/>
  <c r="M139" i="4" s="1"/>
  <c r="L139" i="4"/>
  <c r="G189" i="1"/>
  <c r="L188" i="1"/>
  <c r="M188" i="1"/>
  <c r="F189" i="1"/>
  <c r="G140" i="4" l="1"/>
  <c r="F140" i="4"/>
  <c r="H189" i="1"/>
  <c r="I189" i="1" s="1"/>
  <c r="J189" i="1"/>
  <c r="K189" i="1" s="1"/>
  <c r="E190" i="1" s="1"/>
  <c r="H140" i="4" l="1"/>
  <c r="J140" i="4"/>
  <c r="G190" i="1"/>
  <c r="L189" i="1"/>
  <c r="M189" i="1"/>
  <c r="F190" i="1"/>
  <c r="K140" i="4" l="1"/>
  <c r="E141" i="4" s="1"/>
  <c r="I140" i="4"/>
  <c r="M140" i="4" s="1"/>
  <c r="L140" i="4"/>
  <c r="H190" i="1"/>
  <c r="I190" i="1" s="1"/>
  <c r="J190" i="1"/>
  <c r="K190" i="1" s="1"/>
  <c r="E191" i="1" s="1"/>
  <c r="F141" i="4" l="1"/>
  <c r="G141" i="4"/>
  <c r="G191" i="1"/>
  <c r="L190" i="1"/>
  <c r="M190" i="1"/>
  <c r="F191" i="1"/>
  <c r="J141" i="4" l="1"/>
  <c r="H141" i="4"/>
  <c r="H191" i="1"/>
  <c r="I191" i="1" s="1"/>
  <c r="J191" i="1"/>
  <c r="K191" i="1" s="1"/>
  <c r="E192" i="1" s="1"/>
  <c r="I141" i="4" l="1"/>
  <c r="M141" i="4" s="1"/>
  <c r="L141" i="4"/>
  <c r="K141" i="4"/>
  <c r="E142" i="4" s="1"/>
  <c r="G192" i="1"/>
  <c r="L191" i="1"/>
  <c r="M191" i="1"/>
  <c r="F192" i="1"/>
  <c r="G142" i="4" l="1"/>
  <c r="F142" i="4"/>
  <c r="H192" i="1"/>
  <c r="I192" i="1" s="1"/>
  <c r="J192" i="1"/>
  <c r="K192" i="1" s="1"/>
  <c r="E193" i="1" s="1"/>
  <c r="H142" i="4" l="1"/>
  <c r="J142" i="4"/>
  <c r="G193" i="1"/>
  <c r="L192" i="1"/>
  <c r="M192" i="1"/>
  <c r="F193" i="1"/>
  <c r="K142" i="4" l="1"/>
  <c r="E143" i="4" s="1"/>
  <c r="I142" i="4"/>
  <c r="M142" i="4" s="1"/>
  <c r="L142" i="4"/>
  <c r="H193" i="1"/>
  <c r="I193" i="1" s="1"/>
  <c r="J193" i="1"/>
  <c r="K193" i="1" s="1"/>
  <c r="E194" i="1" s="1"/>
  <c r="F143" i="4" l="1"/>
  <c r="G143" i="4"/>
  <c r="G194" i="1"/>
  <c r="L193" i="1"/>
  <c r="M193" i="1"/>
  <c r="F194" i="1"/>
  <c r="J143" i="4" l="1"/>
  <c r="H143" i="4"/>
  <c r="H194" i="1"/>
  <c r="I194" i="1" s="1"/>
  <c r="J194" i="1"/>
  <c r="K194" i="1" s="1"/>
  <c r="E195" i="1" s="1"/>
  <c r="I143" i="4" l="1"/>
  <c r="M143" i="4" s="1"/>
  <c r="L143" i="4"/>
  <c r="K143" i="4"/>
  <c r="E144" i="4" s="1"/>
  <c r="G195" i="1"/>
  <c r="L194" i="1"/>
  <c r="M194" i="1"/>
  <c r="F195" i="1"/>
  <c r="G144" i="4" l="1"/>
  <c r="F144" i="4"/>
  <c r="H195" i="1"/>
  <c r="I195" i="1" s="1"/>
  <c r="J195" i="1"/>
  <c r="K195" i="1" s="1"/>
  <c r="E196" i="1" s="1"/>
  <c r="H144" i="4" l="1"/>
  <c r="J144" i="4"/>
  <c r="K144" i="4" s="1"/>
  <c r="E145" i="4" s="1"/>
  <c r="F145" i="4" s="1"/>
  <c r="G196" i="1"/>
  <c r="L195" i="1"/>
  <c r="M195" i="1"/>
  <c r="F196" i="1"/>
  <c r="G145" i="4" l="1"/>
  <c r="I144" i="4"/>
  <c r="M144" i="4" s="1"/>
  <c r="L144" i="4"/>
  <c r="H196" i="1"/>
  <c r="I196" i="1" s="1"/>
  <c r="J196" i="1"/>
  <c r="K196" i="1" s="1"/>
  <c r="E197" i="1" s="1"/>
  <c r="J145" i="4" l="1"/>
  <c r="H145" i="4"/>
  <c r="G197" i="1"/>
  <c r="L196" i="1"/>
  <c r="M196" i="1"/>
  <c r="F197" i="1"/>
  <c r="I145" i="4" l="1"/>
  <c r="M145" i="4" s="1"/>
  <c r="L145" i="4"/>
  <c r="K145" i="4"/>
  <c r="E146" i="4" s="1"/>
  <c r="H197" i="1"/>
  <c r="I197" i="1" s="1"/>
  <c r="J197" i="1"/>
  <c r="K197" i="1" s="1"/>
  <c r="E198" i="1" s="1"/>
  <c r="F146" i="4" l="1"/>
  <c r="G146" i="4"/>
  <c r="G198" i="1"/>
  <c r="L197" i="1"/>
  <c r="M197" i="1"/>
  <c r="F198" i="1"/>
  <c r="J146" i="4" l="1"/>
  <c r="H146" i="4"/>
  <c r="H198" i="1"/>
  <c r="I198" i="1" s="1"/>
  <c r="J198" i="1"/>
  <c r="K198" i="1" s="1"/>
  <c r="E199" i="1" s="1"/>
  <c r="I146" i="4" l="1"/>
  <c r="M146" i="4" s="1"/>
  <c r="L146" i="4"/>
  <c r="K146" i="4"/>
  <c r="E147" i="4" s="1"/>
  <c r="G199" i="1"/>
  <c r="L198" i="1"/>
  <c r="M198" i="1"/>
  <c r="F199" i="1"/>
  <c r="G147" i="4" l="1"/>
  <c r="F147" i="4"/>
  <c r="H199" i="1"/>
  <c r="I199" i="1" s="1"/>
  <c r="J199" i="1"/>
  <c r="K199" i="1" s="1"/>
  <c r="E200" i="1" s="1"/>
  <c r="H147" i="4" l="1"/>
  <c r="J147" i="4"/>
  <c r="G200" i="1"/>
  <c r="L199" i="1"/>
  <c r="M199" i="1"/>
  <c r="F200" i="1"/>
  <c r="K147" i="4" l="1"/>
  <c r="E148" i="4" s="1"/>
  <c r="I147" i="4"/>
  <c r="M147" i="4" s="1"/>
  <c r="L147" i="4"/>
  <c r="H200" i="1"/>
  <c r="I200" i="1" s="1"/>
  <c r="J200" i="1"/>
  <c r="K200" i="1" s="1"/>
  <c r="E201" i="1" s="1"/>
  <c r="F148" i="4" l="1"/>
  <c r="G148" i="4"/>
  <c r="G201" i="1"/>
  <c r="L200" i="1"/>
  <c r="M200" i="1"/>
  <c r="F201" i="1"/>
  <c r="J148" i="4" l="1"/>
  <c r="H148" i="4"/>
  <c r="H201" i="1"/>
  <c r="I201" i="1" s="1"/>
  <c r="J201" i="1"/>
  <c r="K201" i="1" s="1"/>
  <c r="E202" i="1" s="1"/>
  <c r="I148" i="4" l="1"/>
  <c r="M148" i="4" s="1"/>
  <c r="L148" i="4"/>
  <c r="K148" i="4"/>
  <c r="E149" i="4" s="1"/>
  <c r="G202" i="1"/>
  <c r="L201" i="1"/>
  <c r="M201" i="1"/>
  <c r="F202" i="1"/>
  <c r="F149" i="4" l="1"/>
  <c r="G149" i="4"/>
  <c r="H202" i="1"/>
  <c r="I202" i="1" s="1"/>
  <c r="J202" i="1"/>
  <c r="K202" i="1" s="1"/>
  <c r="E203" i="1" s="1"/>
  <c r="J149" i="4" l="1"/>
  <c r="H149" i="4"/>
  <c r="G203" i="1"/>
  <c r="L202" i="1"/>
  <c r="M202" i="1"/>
  <c r="F203" i="1"/>
  <c r="I149" i="4" l="1"/>
  <c r="M149" i="4" s="1"/>
  <c r="L149" i="4"/>
  <c r="K149" i="4"/>
  <c r="E150" i="4" s="1"/>
  <c r="H203" i="1"/>
  <c r="I203" i="1" s="1"/>
  <c r="J203" i="1"/>
  <c r="K203" i="1" s="1"/>
  <c r="E204" i="1" s="1"/>
  <c r="G150" i="4" l="1"/>
  <c r="F150" i="4"/>
  <c r="G204" i="1"/>
  <c r="L203" i="1"/>
  <c r="M203" i="1"/>
  <c r="F204" i="1"/>
  <c r="H150" i="4" l="1"/>
  <c r="J150" i="4"/>
  <c r="K150" i="4" s="1"/>
  <c r="E151" i="4" s="1"/>
  <c r="F151" i="4" s="1"/>
  <c r="H204" i="1"/>
  <c r="I204" i="1" s="1"/>
  <c r="J204" i="1"/>
  <c r="K204" i="1" s="1"/>
  <c r="E205" i="1" s="1"/>
  <c r="G151" i="4" l="1"/>
  <c r="I150" i="4"/>
  <c r="M150" i="4" s="1"/>
  <c r="L150" i="4"/>
  <c r="G205" i="1"/>
  <c r="L204" i="1"/>
  <c r="M204" i="1"/>
  <c r="F205" i="1"/>
  <c r="J151" i="4" l="1"/>
  <c r="H151" i="4"/>
  <c r="H205" i="1"/>
  <c r="I205" i="1" s="1"/>
  <c r="J205" i="1"/>
  <c r="K205" i="1" s="1"/>
  <c r="E206" i="1" s="1"/>
  <c r="I151" i="4" l="1"/>
  <c r="M151" i="4" s="1"/>
  <c r="L151" i="4"/>
  <c r="K151" i="4"/>
  <c r="E152" i="4" s="1"/>
  <c r="G206" i="1"/>
  <c r="L205" i="1"/>
  <c r="M205" i="1"/>
  <c r="F206" i="1"/>
  <c r="F152" i="4" l="1"/>
  <c r="G152" i="4"/>
  <c r="H206" i="1"/>
  <c r="I206" i="1" s="1"/>
  <c r="J206" i="1"/>
  <c r="K206" i="1" s="1"/>
  <c r="E207" i="1" s="1"/>
  <c r="J152" i="4" l="1"/>
  <c r="H152" i="4"/>
  <c r="G207" i="1"/>
  <c r="L206" i="1"/>
  <c r="M206" i="1"/>
  <c r="F207" i="1"/>
  <c r="I152" i="4" l="1"/>
  <c r="M152" i="4" s="1"/>
  <c r="L152" i="4"/>
  <c r="K152" i="4"/>
  <c r="E153" i="4" s="1"/>
  <c r="H207" i="1"/>
  <c r="I207" i="1" s="1"/>
  <c r="J207" i="1"/>
  <c r="K207" i="1" s="1"/>
  <c r="E208" i="1" s="1"/>
  <c r="G153" i="4" l="1"/>
  <c r="F153" i="4"/>
  <c r="G208" i="1"/>
  <c r="L207" i="1"/>
  <c r="M207" i="1"/>
  <c r="F208" i="1"/>
  <c r="H153" i="4" l="1"/>
  <c r="J153" i="4"/>
  <c r="H208" i="1"/>
  <c r="I208" i="1" s="1"/>
  <c r="J208" i="1"/>
  <c r="K208" i="1" s="1"/>
  <c r="E209" i="1" s="1"/>
  <c r="K153" i="4" l="1"/>
  <c r="E154" i="4" s="1"/>
  <c r="I153" i="4"/>
  <c r="M153" i="4" s="1"/>
  <c r="L153" i="4"/>
  <c r="G209" i="1"/>
  <c r="L208" i="1"/>
  <c r="M208" i="1"/>
  <c r="F209" i="1"/>
  <c r="F154" i="4" l="1"/>
  <c r="G154" i="4"/>
  <c r="H209" i="1"/>
  <c r="I209" i="1" s="1"/>
  <c r="J209" i="1"/>
  <c r="K209" i="1" s="1"/>
  <c r="E210" i="1" s="1"/>
  <c r="J154" i="4" l="1"/>
  <c r="H154" i="4"/>
  <c r="G210" i="1"/>
  <c r="L209" i="1"/>
  <c r="M209" i="1"/>
  <c r="F210" i="1"/>
  <c r="I154" i="4" l="1"/>
  <c r="M154" i="4" s="1"/>
  <c r="L154" i="4"/>
  <c r="K154" i="4"/>
  <c r="E155" i="4" s="1"/>
  <c r="H210" i="1"/>
  <c r="I210" i="1" s="1"/>
  <c r="J210" i="1"/>
  <c r="K210" i="1" s="1"/>
  <c r="E211" i="1" s="1"/>
  <c r="G155" i="4" l="1"/>
  <c r="F155" i="4"/>
  <c r="G211" i="1"/>
  <c r="L210" i="1"/>
  <c r="M210" i="1"/>
  <c r="F211" i="1"/>
  <c r="H155" i="4" l="1"/>
  <c r="J155" i="4"/>
  <c r="H211" i="1"/>
  <c r="I211" i="1" s="1"/>
  <c r="J211" i="1"/>
  <c r="K211" i="1" s="1"/>
  <c r="E212" i="1" s="1"/>
  <c r="K155" i="4" l="1"/>
  <c r="E156" i="4" s="1"/>
  <c r="I155" i="4"/>
  <c r="M155" i="4" s="1"/>
  <c r="L155" i="4"/>
  <c r="G212" i="1"/>
  <c r="L211" i="1"/>
  <c r="M211" i="1"/>
  <c r="F212" i="1"/>
  <c r="F156" i="4" l="1"/>
  <c r="G156" i="4"/>
  <c r="H212" i="1"/>
  <c r="I212" i="1" s="1"/>
  <c r="J212" i="1"/>
  <c r="K212" i="1" s="1"/>
  <c r="E213" i="1" s="1"/>
  <c r="J156" i="4" l="1"/>
  <c r="K156" i="4" s="1"/>
  <c r="E157" i="4" s="1"/>
  <c r="G157" i="4" s="1"/>
  <c r="H156" i="4"/>
  <c r="G213" i="1"/>
  <c r="L212" i="1"/>
  <c r="M212" i="1"/>
  <c r="F213" i="1"/>
  <c r="F157" i="4" l="1"/>
  <c r="H157" i="4" s="1"/>
  <c r="I156" i="4"/>
  <c r="M156" i="4" s="1"/>
  <c r="L156" i="4"/>
  <c r="H213" i="1"/>
  <c r="I213" i="1" s="1"/>
  <c r="J213" i="1"/>
  <c r="K213" i="1" s="1"/>
  <c r="E214" i="1" s="1"/>
  <c r="J157" i="4" l="1"/>
  <c r="K157" i="4"/>
  <c r="E158" i="4" s="1"/>
  <c r="I157" i="4"/>
  <c r="M157" i="4" s="1"/>
  <c r="L157" i="4"/>
  <c r="G214" i="1"/>
  <c r="L213" i="1"/>
  <c r="M213" i="1"/>
  <c r="F214" i="1"/>
  <c r="G158" i="4" l="1"/>
  <c r="F158" i="4"/>
  <c r="H214" i="1"/>
  <c r="I214" i="1" s="1"/>
  <c r="J214" i="1"/>
  <c r="K214" i="1" s="1"/>
  <c r="E215" i="1" s="1"/>
  <c r="H158" i="4" l="1"/>
  <c r="J158" i="4"/>
  <c r="G215" i="1"/>
  <c r="L214" i="1"/>
  <c r="M214" i="1"/>
  <c r="F215" i="1"/>
  <c r="K158" i="4" l="1"/>
  <c r="E159" i="4" s="1"/>
  <c r="L158" i="4"/>
  <c r="I158" i="4"/>
  <c r="M158" i="4" s="1"/>
  <c r="H215" i="1"/>
  <c r="I215" i="1" s="1"/>
  <c r="J215" i="1"/>
  <c r="K215" i="1" s="1"/>
  <c r="E216" i="1" s="1"/>
  <c r="F159" i="4" l="1"/>
  <c r="G159" i="4"/>
  <c r="G216" i="1"/>
  <c r="L215" i="1"/>
  <c r="M215" i="1"/>
  <c r="F216" i="1"/>
  <c r="J159" i="4" l="1"/>
  <c r="H159" i="4"/>
  <c r="H216" i="1"/>
  <c r="I216" i="1" s="1"/>
  <c r="J216" i="1"/>
  <c r="K216" i="1" s="1"/>
  <c r="E217" i="1" s="1"/>
  <c r="I159" i="4" l="1"/>
  <c r="M159" i="4" s="1"/>
  <c r="L159" i="4"/>
  <c r="K159" i="4"/>
  <c r="E160" i="4" s="1"/>
  <c r="G217" i="1"/>
  <c r="L216" i="1"/>
  <c r="M216" i="1"/>
  <c r="F217" i="1"/>
  <c r="F160" i="4" l="1"/>
  <c r="G160" i="4"/>
  <c r="H217" i="1"/>
  <c r="I217" i="1" s="1"/>
  <c r="J217" i="1"/>
  <c r="K217" i="1" s="1"/>
  <c r="E218" i="1" s="1"/>
  <c r="J160" i="4" l="1"/>
  <c r="K160" i="4" s="1"/>
  <c r="E161" i="4" s="1"/>
  <c r="G161" i="4" s="1"/>
  <c r="H160" i="4"/>
  <c r="G218" i="1"/>
  <c r="L217" i="1"/>
  <c r="M217" i="1"/>
  <c r="F218" i="1"/>
  <c r="I160" i="4" l="1"/>
  <c r="M160" i="4" s="1"/>
  <c r="L160" i="4"/>
  <c r="F161" i="4"/>
  <c r="H218" i="1"/>
  <c r="I218" i="1" s="1"/>
  <c r="J218" i="1"/>
  <c r="K218" i="1" s="1"/>
  <c r="E219" i="1" s="1"/>
  <c r="H161" i="4" l="1"/>
  <c r="J161" i="4"/>
  <c r="G219" i="1"/>
  <c r="L218" i="1"/>
  <c r="M218" i="1"/>
  <c r="F219" i="1"/>
  <c r="K161" i="4" l="1"/>
  <c r="E162" i="4" s="1"/>
  <c r="I161" i="4"/>
  <c r="M161" i="4" s="1"/>
  <c r="L161" i="4"/>
  <c r="H219" i="1"/>
  <c r="I219" i="1" s="1"/>
  <c r="J219" i="1"/>
  <c r="K219" i="1" s="1"/>
  <c r="E220" i="1" s="1"/>
  <c r="G162" i="4" l="1"/>
  <c r="F162" i="4"/>
  <c r="G220" i="1"/>
  <c r="L219" i="1"/>
  <c r="M219" i="1"/>
  <c r="F220" i="1"/>
  <c r="H162" i="4" l="1"/>
  <c r="J162" i="4"/>
  <c r="K162" i="4" s="1"/>
  <c r="E163" i="4" s="1"/>
  <c r="F163" i="4" s="1"/>
  <c r="H220" i="1"/>
  <c r="I220" i="1" s="1"/>
  <c r="J220" i="1"/>
  <c r="K220" i="1" s="1"/>
  <c r="E221" i="1" s="1"/>
  <c r="G163" i="4" l="1"/>
  <c r="I162" i="4"/>
  <c r="M162" i="4" s="1"/>
  <c r="L162" i="4"/>
  <c r="G221" i="1"/>
  <c r="L220" i="1"/>
  <c r="M220" i="1"/>
  <c r="F221" i="1"/>
  <c r="J163" i="4" l="1"/>
  <c r="H163" i="4"/>
  <c r="H221" i="1"/>
  <c r="I221" i="1" s="1"/>
  <c r="J221" i="1"/>
  <c r="K221" i="1" s="1"/>
  <c r="E222" i="1" s="1"/>
  <c r="I163" i="4" l="1"/>
  <c r="M163" i="4" s="1"/>
  <c r="L163" i="4"/>
  <c r="K163" i="4"/>
  <c r="E164" i="4" s="1"/>
  <c r="G222" i="1"/>
  <c r="L221" i="1"/>
  <c r="M221" i="1"/>
  <c r="F222" i="1"/>
  <c r="F164" i="4" l="1"/>
  <c r="G164" i="4"/>
  <c r="H222" i="1"/>
  <c r="I222" i="1" s="1"/>
  <c r="J222" i="1"/>
  <c r="K222" i="1" s="1"/>
  <c r="E223" i="1" s="1"/>
  <c r="J164" i="4" l="1"/>
  <c r="K164" i="4" s="1"/>
  <c r="E165" i="4" s="1"/>
  <c r="G165" i="4" s="1"/>
  <c r="H164" i="4"/>
  <c r="G223" i="1"/>
  <c r="L222" i="1"/>
  <c r="M222" i="1"/>
  <c r="F223" i="1"/>
  <c r="I164" i="4" l="1"/>
  <c r="M164" i="4" s="1"/>
  <c r="L164" i="4"/>
  <c r="F165" i="4"/>
  <c r="H223" i="1"/>
  <c r="I223" i="1" s="1"/>
  <c r="J223" i="1"/>
  <c r="K223" i="1" s="1"/>
  <c r="E224" i="1" s="1"/>
  <c r="H165" i="4" l="1"/>
  <c r="J165" i="4"/>
  <c r="G224" i="1"/>
  <c r="L223" i="1"/>
  <c r="M223" i="1"/>
  <c r="F224" i="1"/>
  <c r="K165" i="4" l="1"/>
  <c r="E166" i="4" s="1"/>
  <c r="I165" i="4"/>
  <c r="M165" i="4" s="1"/>
  <c r="L165" i="4"/>
  <c r="H224" i="1"/>
  <c r="I224" i="1" s="1"/>
  <c r="J224" i="1"/>
  <c r="K224" i="1" s="1"/>
  <c r="E225" i="1" s="1"/>
  <c r="G166" i="4" l="1"/>
  <c r="F166" i="4"/>
  <c r="G225" i="1"/>
  <c r="L224" i="1"/>
  <c r="M224" i="1"/>
  <c r="F225" i="1"/>
  <c r="H166" i="4" l="1"/>
  <c r="J166" i="4"/>
  <c r="K166" i="4" s="1"/>
  <c r="E167" i="4" s="1"/>
  <c r="F167" i="4" s="1"/>
  <c r="H225" i="1"/>
  <c r="I225" i="1" s="1"/>
  <c r="J225" i="1"/>
  <c r="K225" i="1" s="1"/>
  <c r="E226" i="1" s="1"/>
  <c r="G167" i="4" l="1"/>
  <c r="I166" i="4"/>
  <c r="M166" i="4" s="1"/>
  <c r="L166" i="4"/>
  <c r="G226" i="1"/>
  <c r="L225" i="1"/>
  <c r="M225" i="1"/>
  <c r="F226" i="1"/>
  <c r="J167" i="4" l="1"/>
  <c r="H167" i="4"/>
  <c r="H226" i="1"/>
  <c r="I226" i="1" s="1"/>
  <c r="J226" i="1"/>
  <c r="K226" i="1" s="1"/>
  <c r="E227" i="1" s="1"/>
  <c r="I167" i="4" l="1"/>
  <c r="M167" i="4" s="1"/>
  <c r="L167" i="4"/>
  <c r="K167" i="4"/>
  <c r="E168" i="4" s="1"/>
  <c r="G227" i="1"/>
  <c r="L226" i="1"/>
  <c r="M226" i="1"/>
  <c r="F227" i="1"/>
  <c r="F168" i="4" l="1"/>
  <c r="G168" i="4"/>
  <c r="H227" i="1"/>
  <c r="I227" i="1" s="1"/>
  <c r="J227" i="1"/>
  <c r="K227" i="1" s="1"/>
  <c r="E228" i="1" s="1"/>
  <c r="J168" i="4" l="1"/>
  <c r="H168" i="4"/>
  <c r="G228" i="1"/>
  <c r="L227" i="1"/>
  <c r="M227" i="1"/>
  <c r="F228" i="1"/>
  <c r="I168" i="4" l="1"/>
  <c r="M168" i="4" s="1"/>
  <c r="L168" i="4"/>
  <c r="K168" i="4"/>
  <c r="E169" i="4" s="1"/>
  <c r="H228" i="1"/>
  <c r="I228" i="1" s="1"/>
  <c r="J228" i="1"/>
  <c r="K228" i="1" s="1"/>
  <c r="E229" i="1" s="1"/>
  <c r="G169" i="4" l="1"/>
  <c r="F169" i="4"/>
  <c r="G229" i="1"/>
  <c r="L228" i="1"/>
  <c r="M228" i="1"/>
  <c r="F229" i="1"/>
  <c r="H169" i="4" l="1"/>
  <c r="J169" i="4"/>
  <c r="H229" i="1"/>
  <c r="I229" i="1" s="1"/>
  <c r="J229" i="1"/>
  <c r="K229" i="1" s="1"/>
  <c r="E230" i="1" s="1"/>
  <c r="K169" i="4" l="1"/>
  <c r="E170" i="4" s="1"/>
  <c r="I169" i="4"/>
  <c r="M169" i="4" s="1"/>
  <c r="L169" i="4"/>
  <c r="G230" i="1"/>
  <c r="L229" i="1"/>
  <c r="M229" i="1"/>
  <c r="F230" i="1"/>
  <c r="F170" i="4" l="1"/>
  <c r="G170" i="4"/>
  <c r="H230" i="1"/>
  <c r="I230" i="1" s="1"/>
  <c r="J230" i="1"/>
  <c r="K230" i="1" s="1"/>
  <c r="E231" i="1" s="1"/>
  <c r="J170" i="4" l="1"/>
  <c r="H170" i="4"/>
  <c r="G231" i="1"/>
  <c r="L230" i="1"/>
  <c r="M230" i="1"/>
  <c r="F231" i="1"/>
  <c r="I170" i="4" l="1"/>
  <c r="M170" i="4" s="1"/>
  <c r="L170" i="4"/>
  <c r="K170" i="4"/>
  <c r="E171" i="4" s="1"/>
  <c r="H231" i="1"/>
  <c r="I231" i="1" s="1"/>
  <c r="J231" i="1"/>
  <c r="K231" i="1" s="1"/>
  <c r="E232" i="1" s="1"/>
  <c r="G171" i="4" l="1"/>
  <c r="F171" i="4"/>
  <c r="G232" i="1"/>
  <c r="L231" i="1"/>
  <c r="M231" i="1"/>
  <c r="F232" i="1"/>
  <c r="H171" i="4" l="1"/>
  <c r="J171" i="4"/>
  <c r="H232" i="1"/>
  <c r="I232" i="1" s="1"/>
  <c r="J232" i="1"/>
  <c r="K232" i="1" s="1"/>
  <c r="E233" i="1" s="1"/>
  <c r="K171" i="4" l="1"/>
  <c r="E172" i="4" s="1"/>
  <c r="I171" i="4"/>
  <c r="M171" i="4" s="1"/>
  <c r="L171" i="4"/>
  <c r="G233" i="1"/>
  <c r="L232" i="1"/>
  <c r="M232" i="1"/>
  <c r="F233" i="1"/>
  <c r="F172" i="4" l="1"/>
  <c r="G172" i="4"/>
  <c r="H233" i="1"/>
  <c r="I233" i="1" s="1"/>
  <c r="J233" i="1"/>
  <c r="K233" i="1" s="1"/>
  <c r="E234" i="1" s="1"/>
  <c r="J172" i="4" l="1"/>
  <c r="H172" i="4"/>
  <c r="G234" i="1"/>
  <c r="L233" i="1"/>
  <c r="M233" i="1"/>
  <c r="F234" i="1"/>
  <c r="I172" i="4" l="1"/>
  <c r="M172" i="4" s="1"/>
  <c r="L172" i="4"/>
  <c r="K172" i="4"/>
  <c r="E173" i="4" s="1"/>
  <c r="H234" i="1"/>
  <c r="I234" i="1" s="1"/>
  <c r="J234" i="1"/>
  <c r="K234" i="1" s="1"/>
  <c r="E235" i="1" s="1"/>
  <c r="F173" i="4" l="1"/>
  <c r="G173" i="4"/>
  <c r="G235" i="1"/>
  <c r="L234" i="1"/>
  <c r="M234" i="1"/>
  <c r="F235" i="1"/>
  <c r="J173" i="4" l="1"/>
  <c r="K173" i="4" s="1"/>
  <c r="E174" i="4" s="1"/>
  <c r="G174" i="4" s="1"/>
  <c r="H173" i="4"/>
  <c r="H235" i="1"/>
  <c r="I235" i="1" s="1"/>
  <c r="J235" i="1"/>
  <c r="K235" i="1" s="1"/>
  <c r="E236" i="1" s="1"/>
  <c r="I173" i="4" l="1"/>
  <c r="M173" i="4" s="1"/>
  <c r="L173" i="4"/>
  <c r="F174" i="4"/>
  <c r="G236" i="1"/>
  <c r="L235" i="1"/>
  <c r="M235" i="1"/>
  <c r="F236" i="1"/>
  <c r="H174" i="4" l="1"/>
  <c r="J174" i="4"/>
  <c r="H236" i="1"/>
  <c r="I236" i="1" s="1"/>
  <c r="J236" i="1"/>
  <c r="K236" i="1" s="1"/>
  <c r="E237" i="1" s="1"/>
  <c r="K174" i="4" l="1"/>
  <c r="E175" i="4" s="1"/>
  <c r="I174" i="4"/>
  <c r="M174" i="4" s="1"/>
  <c r="L174" i="4"/>
  <c r="G237" i="1"/>
  <c r="L236" i="1"/>
  <c r="M236" i="1"/>
  <c r="F237" i="1"/>
  <c r="G175" i="4" l="1"/>
  <c r="F175" i="4"/>
  <c r="H237" i="1"/>
  <c r="I237" i="1" s="1"/>
  <c r="J237" i="1"/>
  <c r="K237" i="1" s="1"/>
  <c r="E238" i="1" s="1"/>
  <c r="J175" i="4" l="1"/>
  <c r="K175" i="4" s="1"/>
  <c r="E176" i="4" s="1"/>
  <c r="G176" i="4" s="1"/>
  <c r="H175" i="4"/>
  <c r="G238" i="1"/>
  <c r="L237" i="1"/>
  <c r="M237" i="1"/>
  <c r="F238" i="1"/>
  <c r="I175" i="4" l="1"/>
  <c r="M175" i="4" s="1"/>
  <c r="L175" i="4"/>
  <c r="F176" i="4"/>
  <c r="H238" i="1"/>
  <c r="I238" i="1" s="1"/>
  <c r="J238" i="1"/>
  <c r="K238" i="1" s="1"/>
  <c r="E239" i="1" s="1"/>
  <c r="H176" i="4" l="1"/>
  <c r="J176" i="4"/>
  <c r="K176" i="4" s="1"/>
  <c r="E177" i="4" s="1"/>
  <c r="G177" i="4" s="1"/>
  <c r="G239" i="1"/>
  <c r="L238" i="1"/>
  <c r="M238" i="1"/>
  <c r="F239" i="1"/>
  <c r="I176" i="4" l="1"/>
  <c r="M176" i="4" s="1"/>
  <c r="L176" i="4"/>
  <c r="F177" i="4"/>
  <c r="H239" i="1"/>
  <c r="I239" i="1" s="1"/>
  <c r="J239" i="1"/>
  <c r="K239" i="1" s="1"/>
  <c r="E240" i="1" s="1"/>
  <c r="H177" i="4" l="1"/>
  <c r="J177" i="4"/>
  <c r="G240" i="1"/>
  <c r="L239" i="1"/>
  <c r="M239" i="1"/>
  <c r="F240" i="1"/>
  <c r="K177" i="4" l="1"/>
  <c r="E178" i="4" s="1"/>
  <c r="I177" i="4"/>
  <c r="M177" i="4" s="1"/>
  <c r="L177" i="4"/>
  <c r="H240" i="1"/>
  <c r="I240" i="1" s="1"/>
  <c r="J240" i="1"/>
  <c r="K240" i="1" s="1"/>
  <c r="E241" i="1" s="1"/>
  <c r="G178" i="4" l="1"/>
  <c r="F178" i="4"/>
  <c r="G241" i="1"/>
  <c r="L240" i="1"/>
  <c r="M240" i="1"/>
  <c r="F241" i="1"/>
  <c r="H178" i="4" l="1"/>
  <c r="J178" i="4"/>
  <c r="H241" i="1"/>
  <c r="I241" i="1" s="1"/>
  <c r="J241" i="1"/>
  <c r="K241" i="1" s="1"/>
  <c r="E242" i="1" s="1"/>
  <c r="I178" i="4" l="1"/>
  <c r="M178" i="4" s="1"/>
  <c r="L178" i="4"/>
  <c r="K178" i="4"/>
  <c r="E179" i="4" s="1"/>
  <c r="G242" i="1"/>
  <c r="L241" i="1"/>
  <c r="M241" i="1"/>
  <c r="F242" i="1"/>
  <c r="F179" i="4" l="1"/>
  <c r="G179" i="4"/>
  <c r="H242" i="1"/>
  <c r="I242" i="1" s="1"/>
  <c r="J242" i="1"/>
  <c r="K242" i="1" s="1"/>
  <c r="E243" i="1" s="1"/>
  <c r="J179" i="4" l="1"/>
  <c r="K179" i="4" s="1"/>
  <c r="E180" i="4" s="1"/>
  <c r="G180" i="4" s="1"/>
  <c r="H179" i="4"/>
  <c r="G243" i="1"/>
  <c r="L242" i="1"/>
  <c r="M242" i="1"/>
  <c r="F243" i="1"/>
  <c r="F180" i="4" l="1"/>
  <c r="L179" i="4"/>
  <c r="I179" i="4"/>
  <c r="M179" i="4" s="1"/>
  <c r="H243" i="1"/>
  <c r="I243" i="1" s="1"/>
  <c r="J243" i="1"/>
  <c r="K243" i="1" s="1"/>
  <c r="E244" i="1" s="1"/>
  <c r="H180" i="4" l="1"/>
  <c r="J180" i="4"/>
  <c r="G244" i="1"/>
  <c r="L243" i="1"/>
  <c r="M243" i="1"/>
  <c r="F244" i="1"/>
  <c r="K180" i="4" l="1"/>
  <c r="E181" i="4" s="1"/>
  <c r="I180" i="4"/>
  <c r="M180" i="4" s="1"/>
  <c r="L180" i="4"/>
  <c r="H244" i="1"/>
  <c r="I244" i="1" s="1"/>
  <c r="J244" i="1"/>
  <c r="K244" i="1" s="1"/>
  <c r="E245" i="1" s="1"/>
  <c r="G181" i="4" l="1"/>
  <c r="F181" i="4"/>
  <c r="G245" i="1"/>
  <c r="L244" i="1"/>
  <c r="M244" i="1"/>
  <c r="F245" i="1"/>
  <c r="H181" i="4" l="1"/>
  <c r="J181" i="4"/>
  <c r="H245" i="1"/>
  <c r="I245" i="1" s="1"/>
  <c r="J245" i="1"/>
  <c r="K245" i="1" s="1"/>
  <c r="E246" i="1" s="1"/>
  <c r="K181" i="4" l="1"/>
  <c r="E182" i="4" s="1"/>
  <c r="I181" i="4"/>
  <c r="M181" i="4" s="1"/>
  <c r="L181" i="4"/>
  <c r="G246" i="1"/>
  <c r="L245" i="1"/>
  <c r="M245" i="1"/>
  <c r="F246" i="1"/>
  <c r="F182" i="4" l="1"/>
  <c r="G182" i="4"/>
  <c r="H246" i="1"/>
  <c r="I246" i="1" s="1"/>
  <c r="J246" i="1"/>
  <c r="K246" i="1" s="1"/>
  <c r="E247" i="1" s="1"/>
  <c r="J182" i="4" l="1"/>
  <c r="K182" i="4" s="1"/>
  <c r="E183" i="4" s="1"/>
  <c r="G183" i="4" s="1"/>
  <c r="H182" i="4"/>
  <c r="G247" i="1"/>
  <c r="L246" i="1"/>
  <c r="M246" i="1"/>
  <c r="F247" i="1"/>
  <c r="I182" i="4" l="1"/>
  <c r="M182" i="4" s="1"/>
  <c r="L182" i="4"/>
  <c r="F183" i="4"/>
  <c r="H247" i="1"/>
  <c r="I247" i="1" s="1"/>
  <c r="J247" i="1"/>
  <c r="K247" i="1" s="1"/>
  <c r="E248" i="1" s="1"/>
  <c r="H183" i="4" l="1"/>
  <c r="J183" i="4"/>
  <c r="K183" i="4" s="1"/>
  <c r="E184" i="4" s="1"/>
  <c r="G184" i="4" s="1"/>
  <c r="G248" i="1"/>
  <c r="L247" i="1"/>
  <c r="M247" i="1"/>
  <c r="F248" i="1"/>
  <c r="I183" i="4" l="1"/>
  <c r="M183" i="4" s="1"/>
  <c r="L183" i="4"/>
  <c r="F184" i="4"/>
  <c r="H248" i="1"/>
  <c r="I248" i="1" s="1"/>
  <c r="J248" i="1"/>
  <c r="K248" i="1" s="1"/>
  <c r="E249" i="1" s="1"/>
  <c r="H184" i="4" l="1"/>
  <c r="J184" i="4"/>
  <c r="G249" i="1"/>
  <c r="L248" i="1"/>
  <c r="M248" i="1"/>
  <c r="F249" i="1"/>
  <c r="K184" i="4" l="1"/>
  <c r="E185" i="4" s="1"/>
  <c r="I184" i="4"/>
  <c r="M184" i="4" s="1"/>
  <c r="L184" i="4"/>
  <c r="H249" i="1"/>
  <c r="I249" i="1" s="1"/>
  <c r="J249" i="1"/>
  <c r="K249" i="1" s="1"/>
  <c r="E250" i="1" s="1"/>
  <c r="G185" i="4" l="1"/>
  <c r="F185" i="4"/>
  <c r="G250" i="1"/>
  <c r="L249" i="1"/>
  <c r="M249" i="1"/>
  <c r="F250" i="1"/>
  <c r="J185" i="4" l="1"/>
  <c r="H185" i="4"/>
  <c r="H250" i="1"/>
  <c r="I250" i="1" s="1"/>
  <c r="J250" i="1"/>
  <c r="K250" i="1" s="1"/>
  <c r="E251" i="1" s="1"/>
  <c r="L185" i="4" l="1"/>
  <c r="I185" i="4"/>
  <c r="M185" i="4" s="1"/>
  <c r="K185" i="4"/>
  <c r="E186" i="4" s="1"/>
  <c r="G251" i="1"/>
  <c r="L250" i="1"/>
  <c r="M250" i="1"/>
  <c r="F251" i="1"/>
  <c r="F186" i="4" l="1"/>
  <c r="G186" i="4"/>
  <c r="H251" i="1"/>
  <c r="I251" i="1" s="1"/>
  <c r="J251" i="1"/>
  <c r="K251" i="1" s="1"/>
  <c r="E252" i="1" s="1"/>
  <c r="J186" i="4" l="1"/>
  <c r="H186" i="4"/>
  <c r="G252" i="1"/>
  <c r="L251" i="1"/>
  <c r="M251" i="1"/>
  <c r="F252" i="1"/>
  <c r="K186" i="4" l="1"/>
  <c r="E187" i="4" s="1"/>
  <c r="I186" i="4"/>
  <c r="M186" i="4" s="1"/>
  <c r="L186" i="4"/>
  <c r="H252" i="1"/>
  <c r="I252" i="1" s="1"/>
  <c r="J252" i="1"/>
  <c r="K252" i="1" s="1"/>
  <c r="E253" i="1" s="1"/>
  <c r="G187" i="4" l="1"/>
  <c r="F187" i="4"/>
  <c r="G253" i="1"/>
  <c r="L252" i="1"/>
  <c r="M252" i="1"/>
  <c r="F253" i="1"/>
  <c r="H187" i="4" l="1"/>
  <c r="J187" i="4"/>
  <c r="H253" i="1"/>
  <c r="I253" i="1" s="1"/>
  <c r="J253" i="1"/>
  <c r="K253" i="1" s="1"/>
  <c r="E254" i="1" s="1"/>
  <c r="K187" i="4" l="1"/>
  <c r="E188" i="4" s="1"/>
  <c r="I187" i="4"/>
  <c r="M187" i="4" s="1"/>
  <c r="L187" i="4"/>
  <c r="L253" i="1"/>
  <c r="M253" i="1"/>
  <c r="G254" i="1"/>
  <c r="F254" i="1"/>
  <c r="F188" i="4" l="1"/>
  <c r="G188" i="4"/>
  <c r="J254" i="1"/>
  <c r="K254" i="1" s="1"/>
  <c r="E255" i="1" s="1"/>
  <c r="H254" i="1"/>
  <c r="I254" i="1" s="1"/>
  <c r="J188" i="4" l="1"/>
  <c r="H188" i="4"/>
  <c r="G255" i="1"/>
  <c r="L254" i="1"/>
  <c r="M254" i="1"/>
  <c r="F255" i="1"/>
  <c r="I188" i="4" l="1"/>
  <c r="M188" i="4" s="1"/>
  <c r="L188" i="4"/>
  <c r="K188" i="4"/>
  <c r="E189" i="4" s="1"/>
  <c r="H255" i="1"/>
  <c r="I255" i="1" s="1"/>
  <c r="J255" i="1"/>
  <c r="K255" i="1" s="1"/>
  <c r="E256" i="1" s="1"/>
  <c r="G189" i="4" l="1"/>
  <c r="F189" i="4"/>
  <c r="G256" i="1"/>
  <c r="L255" i="1"/>
  <c r="M255" i="1"/>
  <c r="F256" i="1"/>
  <c r="H189" i="4" l="1"/>
  <c r="J189" i="4"/>
  <c r="K189" i="4" s="1"/>
  <c r="E190" i="4" s="1"/>
  <c r="F190" i="4" s="1"/>
  <c r="H256" i="1"/>
  <c r="I256" i="1" s="1"/>
  <c r="J256" i="1"/>
  <c r="K256" i="1" s="1"/>
  <c r="E257" i="1" s="1"/>
  <c r="G190" i="4" l="1"/>
  <c r="I189" i="4"/>
  <c r="M189" i="4" s="1"/>
  <c r="L189" i="4"/>
  <c r="G257" i="1"/>
  <c r="L256" i="1"/>
  <c r="M256" i="1"/>
  <c r="F257" i="1"/>
  <c r="J190" i="4" l="1"/>
  <c r="H190" i="4"/>
  <c r="H257" i="1"/>
  <c r="I257" i="1" s="1"/>
  <c r="J257" i="1"/>
  <c r="K257" i="1" s="1"/>
  <c r="E258" i="1" s="1"/>
  <c r="I190" i="4" l="1"/>
  <c r="M190" i="4" s="1"/>
  <c r="L190" i="4"/>
  <c r="K190" i="4"/>
  <c r="E191" i="4" s="1"/>
  <c r="G258" i="1"/>
  <c r="L257" i="1"/>
  <c r="M257" i="1"/>
  <c r="F258" i="1"/>
  <c r="F191" i="4" l="1"/>
  <c r="G191" i="4"/>
  <c r="H258" i="1"/>
  <c r="I258" i="1" s="1"/>
  <c r="J258" i="1"/>
  <c r="K258" i="1" s="1"/>
  <c r="E259" i="1" s="1"/>
  <c r="J191" i="4" l="1"/>
  <c r="H191" i="4"/>
  <c r="G259" i="1"/>
  <c r="L258" i="1"/>
  <c r="M258" i="1"/>
  <c r="F259" i="1"/>
  <c r="I191" i="4" l="1"/>
  <c r="M191" i="4" s="1"/>
  <c r="L191" i="4"/>
  <c r="K191" i="4"/>
  <c r="E192" i="4" s="1"/>
  <c r="H259" i="1"/>
  <c r="I259" i="1" s="1"/>
  <c r="J259" i="1"/>
  <c r="K259" i="1" s="1"/>
  <c r="E260" i="1" s="1"/>
  <c r="G192" i="4" l="1"/>
  <c r="F192" i="4"/>
  <c r="G260" i="1"/>
  <c r="L259" i="1"/>
  <c r="M259" i="1"/>
  <c r="F260" i="1"/>
  <c r="H192" i="4" l="1"/>
  <c r="J192" i="4"/>
  <c r="H260" i="1"/>
  <c r="I260" i="1" s="1"/>
  <c r="J260" i="1"/>
  <c r="K260" i="1" s="1"/>
  <c r="E261" i="1" s="1"/>
  <c r="K192" i="4" l="1"/>
  <c r="E193" i="4" s="1"/>
  <c r="I192" i="4"/>
  <c r="M192" i="4" s="1"/>
  <c r="L192" i="4"/>
  <c r="G261" i="1"/>
  <c r="L260" i="1"/>
  <c r="M260" i="1"/>
  <c r="F261" i="1"/>
  <c r="F193" i="4" l="1"/>
  <c r="G193" i="4"/>
  <c r="H261" i="1"/>
  <c r="I261" i="1" s="1"/>
  <c r="J261" i="1"/>
  <c r="K261" i="1" s="1"/>
  <c r="E262" i="1" s="1"/>
  <c r="J193" i="4" l="1"/>
  <c r="K193" i="4" s="1"/>
  <c r="E194" i="4" s="1"/>
  <c r="G194" i="4" s="1"/>
  <c r="H193" i="4"/>
  <c r="G262" i="1"/>
  <c r="L261" i="1"/>
  <c r="M261" i="1"/>
  <c r="F262" i="1"/>
  <c r="F194" i="4" l="1"/>
  <c r="J194" i="4" s="1"/>
  <c r="K194" i="4" s="1"/>
  <c r="E195" i="4" s="1"/>
  <c r="G195" i="4" s="1"/>
  <c r="I193" i="4"/>
  <c r="M193" i="4" s="1"/>
  <c r="L193" i="4"/>
  <c r="H262" i="1"/>
  <c r="I262" i="1" s="1"/>
  <c r="J262" i="1"/>
  <c r="K262" i="1" s="1"/>
  <c r="E263" i="1" s="1"/>
  <c r="H194" i="4" l="1"/>
  <c r="F195" i="4"/>
  <c r="I194" i="4"/>
  <c r="M194" i="4" s="1"/>
  <c r="L194" i="4"/>
  <c r="G263" i="1"/>
  <c r="L262" i="1"/>
  <c r="M262" i="1"/>
  <c r="F263" i="1"/>
  <c r="H195" i="4" l="1"/>
  <c r="J195" i="4"/>
  <c r="H263" i="1"/>
  <c r="I263" i="1" s="1"/>
  <c r="J263" i="1"/>
  <c r="K263" i="1" s="1"/>
  <c r="E264" i="1" s="1"/>
  <c r="K195" i="4" l="1"/>
  <c r="E196" i="4" s="1"/>
  <c r="I195" i="4"/>
  <c r="M195" i="4" s="1"/>
  <c r="L195" i="4"/>
  <c r="G264" i="1"/>
  <c r="L263" i="1"/>
  <c r="M263" i="1"/>
  <c r="F264" i="1"/>
  <c r="G196" i="4" l="1"/>
  <c r="F196" i="4"/>
  <c r="H264" i="1"/>
  <c r="I264" i="1" s="1"/>
  <c r="J264" i="1"/>
  <c r="K264" i="1" s="1"/>
  <c r="E265" i="1" s="1"/>
  <c r="H196" i="4" l="1"/>
  <c r="J196" i="4"/>
  <c r="K196" i="4" s="1"/>
  <c r="E197" i="4" s="1"/>
  <c r="F197" i="4" s="1"/>
  <c r="G265" i="1"/>
  <c r="L264" i="1"/>
  <c r="M264" i="1"/>
  <c r="F265" i="1"/>
  <c r="G197" i="4" l="1"/>
  <c r="I196" i="4"/>
  <c r="M196" i="4" s="1"/>
  <c r="L196" i="4"/>
  <c r="H265" i="1"/>
  <c r="I265" i="1" s="1"/>
  <c r="J265" i="1"/>
  <c r="K265" i="1" s="1"/>
  <c r="E266" i="1" s="1"/>
  <c r="J197" i="4" l="1"/>
  <c r="K197" i="4" s="1"/>
  <c r="E198" i="4" s="1"/>
  <c r="F198" i="4" s="1"/>
  <c r="H197" i="4"/>
  <c r="G266" i="1"/>
  <c r="L265" i="1"/>
  <c r="M265" i="1"/>
  <c r="F266" i="1"/>
  <c r="I197" i="4" l="1"/>
  <c r="M197" i="4" s="1"/>
  <c r="L197" i="4"/>
  <c r="G198" i="4"/>
  <c r="H198" i="4" s="1"/>
  <c r="H266" i="1"/>
  <c r="I266" i="1" s="1"/>
  <c r="J266" i="1"/>
  <c r="K266" i="1" s="1"/>
  <c r="E267" i="1" s="1"/>
  <c r="I198" i="4" l="1"/>
  <c r="M198" i="4" s="1"/>
  <c r="L198" i="4"/>
  <c r="J198" i="4"/>
  <c r="G267" i="1"/>
  <c r="L266" i="1"/>
  <c r="M266" i="1"/>
  <c r="F267" i="1"/>
  <c r="K198" i="4" l="1"/>
  <c r="E199" i="4" s="1"/>
  <c r="H267" i="1"/>
  <c r="I267" i="1" s="1"/>
  <c r="J267" i="1"/>
  <c r="K267" i="1" s="1"/>
  <c r="E268" i="1" s="1"/>
  <c r="F199" i="4" l="1"/>
  <c r="G199" i="4"/>
  <c r="G268" i="1"/>
  <c r="L267" i="1"/>
  <c r="M267" i="1"/>
  <c r="F268" i="1"/>
  <c r="J199" i="4" l="1"/>
  <c r="H199" i="4"/>
  <c r="H268" i="1"/>
  <c r="I268" i="1" s="1"/>
  <c r="J268" i="1"/>
  <c r="K268" i="1" s="1"/>
  <c r="E269" i="1" s="1"/>
  <c r="I199" i="4" l="1"/>
  <c r="M199" i="4" s="1"/>
  <c r="L199" i="4"/>
  <c r="K199" i="4"/>
  <c r="E200" i="4" s="1"/>
  <c r="G269" i="1"/>
  <c r="L268" i="1"/>
  <c r="M268" i="1"/>
  <c r="F269" i="1"/>
  <c r="G200" i="4" l="1"/>
  <c r="F200" i="4"/>
  <c r="H269" i="1"/>
  <c r="I269" i="1" s="1"/>
  <c r="J269" i="1"/>
  <c r="K269" i="1" s="1"/>
  <c r="E270" i="1" s="1"/>
  <c r="H200" i="4" l="1"/>
  <c r="J200" i="4"/>
  <c r="K200" i="4" s="1"/>
  <c r="E201" i="4" s="1"/>
  <c r="F201" i="4" s="1"/>
  <c r="G270" i="1"/>
  <c r="L269" i="1"/>
  <c r="M269" i="1"/>
  <c r="F270" i="1"/>
  <c r="G201" i="4" l="1"/>
  <c r="I200" i="4"/>
  <c r="M200" i="4" s="1"/>
  <c r="L200" i="4"/>
  <c r="H270" i="1"/>
  <c r="I270" i="1" s="1"/>
  <c r="J270" i="1"/>
  <c r="K270" i="1" s="1"/>
  <c r="E271" i="1" s="1"/>
  <c r="J201" i="4" l="1"/>
  <c r="H201" i="4"/>
  <c r="G271" i="1"/>
  <c r="L270" i="1"/>
  <c r="M270" i="1"/>
  <c r="F271" i="1"/>
  <c r="I201" i="4" l="1"/>
  <c r="M201" i="4" s="1"/>
  <c r="L201" i="4"/>
  <c r="K201" i="4"/>
  <c r="E202" i="4" s="1"/>
  <c r="H271" i="1"/>
  <c r="I271" i="1" s="1"/>
  <c r="J271" i="1"/>
  <c r="K271" i="1" s="1"/>
  <c r="E272" i="1" s="1"/>
  <c r="F202" i="4" l="1"/>
  <c r="G202" i="4"/>
  <c r="G272" i="1"/>
  <c r="L271" i="1"/>
  <c r="M271" i="1"/>
  <c r="F272" i="1"/>
  <c r="J202" i="4" l="1"/>
  <c r="H202" i="4"/>
  <c r="H272" i="1"/>
  <c r="I272" i="1" s="1"/>
  <c r="J272" i="1"/>
  <c r="K272" i="1" s="1"/>
  <c r="E273" i="1" s="1"/>
  <c r="I202" i="4" l="1"/>
  <c r="M202" i="4" s="1"/>
  <c r="L202" i="4"/>
  <c r="K202" i="4"/>
  <c r="E203" i="4" s="1"/>
  <c r="G273" i="1"/>
  <c r="L272" i="1"/>
  <c r="M272" i="1"/>
  <c r="F273" i="1"/>
  <c r="G203" i="4" l="1"/>
  <c r="F203" i="4"/>
  <c r="H273" i="1"/>
  <c r="I273" i="1" s="1"/>
  <c r="J273" i="1"/>
  <c r="K273" i="1" s="1"/>
  <c r="E274" i="1" s="1"/>
  <c r="H203" i="4" l="1"/>
  <c r="J203" i="4"/>
  <c r="K203" i="4" s="1"/>
  <c r="E204" i="4" s="1"/>
  <c r="F204" i="4" s="1"/>
  <c r="G274" i="1"/>
  <c r="L273" i="1"/>
  <c r="M273" i="1"/>
  <c r="F274" i="1"/>
  <c r="G204" i="4" l="1"/>
  <c r="I203" i="4"/>
  <c r="M203" i="4" s="1"/>
  <c r="L203" i="4"/>
  <c r="H274" i="1"/>
  <c r="I274" i="1" s="1"/>
  <c r="J274" i="1"/>
  <c r="K274" i="1" s="1"/>
  <c r="E275" i="1" s="1"/>
  <c r="J204" i="4" l="1"/>
  <c r="K204" i="4" s="1"/>
  <c r="E205" i="4" s="1"/>
  <c r="F205" i="4" s="1"/>
  <c r="H204" i="4"/>
  <c r="G275" i="1"/>
  <c r="L274" i="1"/>
  <c r="M274" i="1"/>
  <c r="F275" i="1"/>
  <c r="I204" i="4" l="1"/>
  <c r="M204" i="4" s="1"/>
  <c r="L204" i="4"/>
  <c r="G205" i="4"/>
  <c r="H205" i="4" s="1"/>
  <c r="H275" i="1"/>
  <c r="I275" i="1" s="1"/>
  <c r="J275" i="1"/>
  <c r="K275" i="1" s="1"/>
  <c r="E276" i="1" s="1"/>
  <c r="I205" i="4" l="1"/>
  <c r="M205" i="4" s="1"/>
  <c r="L205" i="4"/>
  <c r="J205" i="4"/>
  <c r="K205" i="4" s="1"/>
  <c r="E206" i="4" s="1"/>
  <c r="F206" i="4" s="1"/>
  <c r="G276" i="1"/>
  <c r="L275" i="1"/>
  <c r="M275" i="1"/>
  <c r="F276" i="1"/>
  <c r="G206" i="4" l="1"/>
  <c r="J206" i="4" s="1"/>
  <c r="H276" i="1"/>
  <c r="I276" i="1" s="1"/>
  <c r="J276" i="1"/>
  <c r="K276" i="1" s="1"/>
  <c r="E277" i="1" s="1"/>
  <c r="H206" i="4" l="1"/>
  <c r="I206" i="4" s="1"/>
  <c r="M206" i="4" s="1"/>
  <c r="K206" i="4"/>
  <c r="E207" i="4" s="1"/>
  <c r="G277" i="1"/>
  <c r="L276" i="1"/>
  <c r="M276" i="1"/>
  <c r="F277" i="1"/>
  <c r="L206" i="4" l="1"/>
  <c r="G207" i="4"/>
  <c r="F207" i="4"/>
  <c r="H277" i="1"/>
  <c r="I277" i="1" s="1"/>
  <c r="J277" i="1"/>
  <c r="K277" i="1" s="1"/>
  <c r="E278" i="1" s="1"/>
  <c r="H207" i="4" l="1"/>
  <c r="J207" i="4"/>
  <c r="G278" i="1"/>
  <c r="L277" i="1"/>
  <c r="M277" i="1"/>
  <c r="F278" i="1"/>
  <c r="K207" i="4" l="1"/>
  <c r="E208" i="4" s="1"/>
  <c r="I207" i="4"/>
  <c r="M207" i="4" s="1"/>
  <c r="L207" i="4"/>
  <c r="H278" i="1"/>
  <c r="I278" i="1" s="1"/>
  <c r="J278" i="1"/>
  <c r="K278" i="1" s="1"/>
  <c r="E279" i="1" s="1"/>
  <c r="F208" i="4" l="1"/>
  <c r="G208" i="4"/>
  <c r="G279" i="1"/>
  <c r="L278" i="1"/>
  <c r="M278" i="1"/>
  <c r="F279" i="1"/>
  <c r="J208" i="4" l="1"/>
  <c r="K208" i="4" s="1"/>
  <c r="E209" i="4" s="1"/>
  <c r="G209" i="4" s="1"/>
  <c r="H208" i="4"/>
  <c r="H279" i="1"/>
  <c r="I279" i="1" s="1"/>
  <c r="J279" i="1"/>
  <c r="K279" i="1" s="1"/>
  <c r="E280" i="1" s="1"/>
  <c r="I208" i="4" l="1"/>
  <c r="M208" i="4" s="1"/>
  <c r="L208" i="4"/>
  <c r="F209" i="4"/>
  <c r="G280" i="1"/>
  <c r="L279" i="1"/>
  <c r="M279" i="1"/>
  <c r="F280" i="1"/>
  <c r="H209" i="4" l="1"/>
  <c r="J209" i="4"/>
  <c r="H280" i="1"/>
  <c r="I280" i="1" s="1"/>
  <c r="J280" i="1"/>
  <c r="K280" i="1" s="1"/>
  <c r="E281" i="1" s="1"/>
  <c r="K209" i="4" l="1"/>
  <c r="E210" i="4" s="1"/>
  <c r="I209" i="4"/>
  <c r="M209" i="4" s="1"/>
  <c r="L209" i="4"/>
  <c r="G281" i="1"/>
  <c r="L280" i="1"/>
  <c r="M280" i="1"/>
  <c r="F281" i="1"/>
  <c r="G210" i="4" l="1"/>
  <c r="F210" i="4"/>
  <c r="H281" i="1"/>
  <c r="I281" i="1" s="1"/>
  <c r="J281" i="1"/>
  <c r="K281" i="1" s="1"/>
  <c r="E282" i="1" s="1"/>
  <c r="H210" i="4" l="1"/>
  <c r="J210" i="4"/>
  <c r="G282" i="1"/>
  <c r="L281" i="1"/>
  <c r="M281" i="1"/>
  <c r="F282" i="1"/>
  <c r="K210" i="4" l="1"/>
  <c r="E211" i="4" s="1"/>
  <c r="L210" i="4"/>
  <c r="I210" i="4"/>
  <c r="M210" i="4" s="1"/>
  <c r="H282" i="1"/>
  <c r="I282" i="1" s="1"/>
  <c r="J282" i="1"/>
  <c r="K282" i="1" s="1"/>
  <c r="E283" i="1" s="1"/>
  <c r="F211" i="4" l="1"/>
  <c r="G211" i="4"/>
  <c r="G283" i="1"/>
  <c r="L282" i="1"/>
  <c r="M282" i="1"/>
  <c r="F283" i="1"/>
  <c r="J211" i="4" l="1"/>
  <c r="H211" i="4"/>
  <c r="H283" i="1"/>
  <c r="I283" i="1" s="1"/>
  <c r="J283" i="1"/>
  <c r="K283" i="1" s="1"/>
  <c r="E284" i="1" s="1"/>
  <c r="L211" i="4" l="1"/>
  <c r="I211" i="4"/>
  <c r="M211" i="4" s="1"/>
  <c r="K211" i="4"/>
  <c r="E212" i="4" s="1"/>
  <c r="G284" i="1"/>
  <c r="L283" i="1"/>
  <c r="M283" i="1"/>
  <c r="F284" i="1"/>
  <c r="F212" i="4" l="1"/>
  <c r="G212" i="4"/>
  <c r="H284" i="1"/>
  <c r="I284" i="1" s="1"/>
  <c r="J284" i="1"/>
  <c r="K284" i="1" s="1"/>
  <c r="E285" i="1" s="1"/>
  <c r="J212" i="4" l="1"/>
  <c r="H212" i="4"/>
  <c r="G285" i="1"/>
  <c r="L284" i="1"/>
  <c r="M284" i="1"/>
  <c r="F285" i="1"/>
  <c r="L212" i="4" l="1"/>
  <c r="I212" i="4"/>
  <c r="M212" i="4" s="1"/>
  <c r="K212" i="4"/>
  <c r="E213" i="4" s="1"/>
  <c r="H285" i="1"/>
  <c r="I285" i="1" s="1"/>
  <c r="J285" i="1"/>
  <c r="K285" i="1" s="1"/>
  <c r="E286" i="1" s="1"/>
  <c r="G213" i="4" l="1"/>
  <c r="F213" i="4"/>
  <c r="G286" i="1"/>
  <c r="L285" i="1"/>
  <c r="M285" i="1"/>
  <c r="F286" i="1"/>
  <c r="H213" i="4" l="1"/>
  <c r="J213" i="4"/>
  <c r="K213" i="4" s="1"/>
  <c r="E214" i="4" s="1"/>
  <c r="F214" i="4" s="1"/>
  <c r="H286" i="1"/>
  <c r="I286" i="1" s="1"/>
  <c r="J286" i="1"/>
  <c r="K286" i="1" s="1"/>
  <c r="E287" i="1" s="1"/>
  <c r="G214" i="4" l="1"/>
  <c r="I213" i="4"/>
  <c r="M213" i="4" s="1"/>
  <c r="L213" i="4"/>
  <c r="G287" i="1"/>
  <c r="L286" i="1"/>
  <c r="M286" i="1"/>
  <c r="F287" i="1"/>
  <c r="J214" i="4" l="1"/>
  <c r="H214" i="4"/>
  <c r="H287" i="1"/>
  <c r="I287" i="1" s="1"/>
  <c r="J287" i="1"/>
  <c r="K287" i="1" s="1"/>
  <c r="E288" i="1" s="1"/>
  <c r="I214" i="4" l="1"/>
  <c r="M214" i="4" s="1"/>
  <c r="L214" i="4"/>
  <c r="K214" i="4"/>
  <c r="E215" i="4" s="1"/>
  <c r="G288" i="1"/>
  <c r="L287" i="1"/>
  <c r="M287" i="1"/>
  <c r="F288" i="1"/>
  <c r="F215" i="4" l="1"/>
  <c r="G215" i="4"/>
  <c r="H288" i="1"/>
  <c r="I288" i="1" s="1"/>
  <c r="J288" i="1"/>
  <c r="K288" i="1" s="1"/>
  <c r="E289" i="1" s="1"/>
  <c r="J215" i="4" l="1"/>
  <c r="H215" i="4"/>
  <c r="G289" i="1"/>
  <c r="L288" i="1"/>
  <c r="M288" i="1"/>
  <c r="F289" i="1"/>
  <c r="I215" i="4" l="1"/>
  <c r="M215" i="4" s="1"/>
  <c r="L215" i="4"/>
  <c r="K215" i="4"/>
  <c r="E216" i="4" s="1"/>
  <c r="H289" i="1"/>
  <c r="I289" i="1" s="1"/>
  <c r="J289" i="1"/>
  <c r="K289" i="1" s="1"/>
  <c r="E290" i="1" s="1"/>
  <c r="G216" i="4" l="1"/>
  <c r="F216" i="4"/>
  <c r="G290" i="1"/>
  <c r="L289" i="1"/>
  <c r="M289" i="1"/>
  <c r="F290" i="1"/>
  <c r="H216" i="4" l="1"/>
  <c r="J216" i="4"/>
  <c r="K216" i="4" s="1"/>
  <c r="E217" i="4" s="1"/>
  <c r="F217" i="4" s="1"/>
  <c r="H290" i="1"/>
  <c r="I290" i="1" s="1"/>
  <c r="J290" i="1"/>
  <c r="K290" i="1" s="1"/>
  <c r="E291" i="1" s="1"/>
  <c r="G217" i="4" l="1"/>
  <c r="I216" i="4"/>
  <c r="M216" i="4" s="1"/>
  <c r="L216" i="4"/>
  <c r="G291" i="1"/>
  <c r="L290" i="1"/>
  <c r="M290" i="1"/>
  <c r="F291" i="1"/>
  <c r="J217" i="4" l="1"/>
  <c r="H217" i="4"/>
  <c r="H291" i="1"/>
  <c r="I291" i="1" s="1"/>
  <c r="J291" i="1"/>
  <c r="K291" i="1" s="1"/>
  <c r="E292" i="1" s="1"/>
  <c r="I217" i="4" l="1"/>
  <c r="M217" i="4" s="1"/>
  <c r="L217" i="4"/>
  <c r="K217" i="4"/>
  <c r="E218" i="4" s="1"/>
  <c r="G292" i="1"/>
  <c r="L291" i="1"/>
  <c r="M291" i="1"/>
  <c r="F292" i="1"/>
  <c r="F218" i="4" l="1"/>
  <c r="G218" i="4"/>
  <c r="H292" i="1"/>
  <c r="I292" i="1" s="1"/>
  <c r="J292" i="1"/>
  <c r="K292" i="1" s="1"/>
  <c r="E293" i="1" s="1"/>
  <c r="J218" i="4" l="1"/>
  <c r="H218" i="4"/>
  <c r="G293" i="1"/>
  <c r="L292" i="1"/>
  <c r="M292" i="1"/>
  <c r="F293" i="1"/>
  <c r="I218" i="4" l="1"/>
  <c r="M218" i="4" s="1"/>
  <c r="L218" i="4"/>
  <c r="K218" i="4"/>
  <c r="E219" i="4" s="1"/>
  <c r="H293" i="1"/>
  <c r="I293" i="1" s="1"/>
  <c r="J293" i="1"/>
  <c r="K293" i="1" s="1"/>
  <c r="E294" i="1" s="1"/>
  <c r="F219" i="4" l="1"/>
  <c r="G219" i="4"/>
  <c r="G294" i="1"/>
  <c r="L293" i="1"/>
  <c r="M293" i="1"/>
  <c r="F294" i="1"/>
  <c r="J219" i="4" l="1"/>
  <c r="K219" i="4" s="1"/>
  <c r="E220" i="4" s="1"/>
  <c r="G220" i="4" s="1"/>
  <c r="H219" i="4"/>
  <c r="H294" i="1"/>
  <c r="I294" i="1" s="1"/>
  <c r="J294" i="1"/>
  <c r="K294" i="1" s="1"/>
  <c r="E295" i="1" s="1"/>
  <c r="F220" i="4" l="1"/>
  <c r="J220" i="4" s="1"/>
  <c r="I219" i="4"/>
  <c r="M219" i="4" s="1"/>
  <c r="L219" i="4"/>
  <c r="H220" i="4"/>
  <c r="G295" i="1"/>
  <c r="L294" i="1"/>
  <c r="M294" i="1"/>
  <c r="F295" i="1"/>
  <c r="I220" i="4" l="1"/>
  <c r="M220" i="4" s="1"/>
  <c r="L220" i="4"/>
  <c r="K220" i="4"/>
  <c r="E221" i="4" s="1"/>
  <c r="H295" i="1"/>
  <c r="I295" i="1" s="1"/>
  <c r="J295" i="1"/>
  <c r="K295" i="1" s="1"/>
  <c r="E296" i="1" s="1"/>
  <c r="G221" i="4" l="1"/>
  <c r="F221" i="4"/>
  <c r="G296" i="1"/>
  <c r="L295" i="1"/>
  <c r="M295" i="1"/>
  <c r="F296" i="1"/>
  <c r="H221" i="4" l="1"/>
  <c r="J221" i="4"/>
  <c r="H296" i="1"/>
  <c r="I296" i="1" s="1"/>
  <c r="J296" i="1"/>
  <c r="K296" i="1" s="1"/>
  <c r="E297" i="1" s="1"/>
  <c r="K221" i="4" l="1"/>
  <c r="E222" i="4" s="1"/>
  <c r="I221" i="4"/>
  <c r="M221" i="4" s="1"/>
  <c r="L221" i="4"/>
  <c r="G297" i="1"/>
  <c r="L296" i="1"/>
  <c r="M296" i="1"/>
  <c r="F297" i="1"/>
  <c r="F222" i="4" l="1"/>
  <c r="G222" i="4"/>
  <c r="H297" i="1"/>
  <c r="I297" i="1" s="1"/>
  <c r="J297" i="1"/>
  <c r="K297" i="1" s="1"/>
  <c r="E298" i="1" s="1"/>
  <c r="J222" i="4" l="1"/>
  <c r="K222" i="4" s="1"/>
  <c r="E223" i="4" s="1"/>
  <c r="G223" i="4" s="1"/>
  <c r="H222" i="4"/>
  <c r="G298" i="1"/>
  <c r="L297" i="1"/>
  <c r="M297" i="1"/>
  <c r="F298" i="1"/>
  <c r="F223" i="4" l="1"/>
  <c r="I222" i="4"/>
  <c r="M222" i="4" s="1"/>
  <c r="L222" i="4"/>
  <c r="H298" i="1"/>
  <c r="I298" i="1" s="1"/>
  <c r="J298" i="1"/>
  <c r="K298" i="1" s="1"/>
  <c r="E299" i="1" s="1"/>
  <c r="H223" i="4" l="1"/>
  <c r="J223" i="4"/>
  <c r="G299" i="1"/>
  <c r="L298" i="1"/>
  <c r="M298" i="1"/>
  <c r="F299" i="1"/>
  <c r="K223" i="4" l="1"/>
  <c r="E224" i="4" s="1"/>
  <c r="I223" i="4"/>
  <c r="M223" i="4" s="1"/>
  <c r="L223" i="4"/>
  <c r="H299" i="1"/>
  <c r="I299" i="1" s="1"/>
  <c r="J299" i="1"/>
  <c r="K299" i="1" s="1"/>
  <c r="E300" i="1" s="1"/>
  <c r="G224" i="4" l="1"/>
  <c r="F224" i="4"/>
  <c r="G300" i="1"/>
  <c r="L299" i="1"/>
  <c r="M299" i="1"/>
  <c r="F300" i="1"/>
  <c r="H224" i="4" l="1"/>
  <c r="J224" i="4"/>
  <c r="K224" i="4" s="1"/>
  <c r="E225" i="4" s="1"/>
  <c r="F225" i="4" s="1"/>
  <c r="H300" i="1"/>
  <c r="I300" i="1" s="1"/>
  <c r="J300" i="1"/>
  <c r="K300" i="1" s="1"/>
  <c r="E301" i="1" s="1"/>
  <c r="G225" i="4" l="1"/>
  <c r="I224" i="4"/>
  <c r="M224" i="4" s="1"/>
  <c r="L224" i="4"/>
  <c r="G301" i="1"/>
  <c r="L300" i="1"/>
  <c r="M300" i="1"/>
  <c r="F301" i="1"/>
  <c r="J225" i="4" l="1"/>
  <c r="H225" i="4"/>
  <c r="H301" i="1"/>
  <c r="I301" i="1" s="1"/>
  <c r="J301" i="1"/>
  <c r="K301" i="1" s="1"/>
  <c r="E302" i="1" s="1"/>
  <c r="I225" i="4" l="1"/>
  <c r="M225" i="4" s="1"/>
  <c r="L225" i="4"/>
  <c r="K225" i="4"/>
  <c r="E226" i="4" s="1"/>
  <c r="G302" i="1"/>
  <c r="L301" i="1"/>
  <c r="M301" i="1"/>
  <c r="F302" i="1"/>
  <c r="F226" i="4" l="1"/>
  <c r="G226" i="4"/>
  <c r="H302" i="1"/>
  <c r="I302" i="1" s="1"/>
  <c r="J302" i="1"/>
  <c r="K302" i="1" s="1"/>
  <c r="E303" i="1" s="1"/>
  <c r="J226" i="4" l="1"/>
  <c r="K226" i="4" s="1"/>
  <c r="E227" i="4" s="1"/>
  <c r="G227" i="4" s="1"/>
  <c r="H226" i="4"/>
  <c r="G303" i="1"/>
  <c r="L302" i="1"/>
  <c r="M302" i="1"/>
  <c r="F303" i="1"/>
  <c r="F227" i="4" l="1"/>
  <c r="H227" i="4" s="1"/>
  <c r="I226" i="4"/>
  <c r="M226" i="4" s="1"/>
  <c r="L226" i="4"/>
  <c r="J227" i="4"/>
  <c r="I227" i="4"/>
  <c r="M227" i="4" s="1"/>
  <c r="L227" i="4"/>
  <c r="J303" i="1"/>
  <c r="K303" i="1" s="1"/>
  <c r="E304" i="1" s="1"/>
  <c r="H303" i="1"/>
  <c r="I303" i="1" s="1"/>
  <c r="K227" i="4" l="1"/>
  <c r="E228" i="4" s="1"/>
  <c r="F304" i="1"/>
  <c r="G304" i="1"/>
  <c r="L303" i="1"/>
  <c r="M303" i="1"/>
  <c r="G228" i="4" l="1"/>
  <c r="F228" i="4"/>
  <c r="H304" i="1"/>
  <c r="I304" i="1" s="1"/>
  <c r="M304" i="1" s="1"/>
  <c r="J304" i="1"/>
  <c r="K304" i="1" s="1"/>
  <c r="E305" i="1" s="1"/>
  <c r="L304" i="1" l="1"/>
  <c r="H228" i="4"/>
  <c r="J228" i="4"/>
  <c r="G305" i="1"/>
  <c r="F305" i="1"/>
  <c r="K228" i="4" l="1"/>
  <c r="E229" i="4" s="1"/>
  <c r="I228" i="4"/>
  <c r="M228" i="4" s="1"/>
  <c r="L228" i="4"/>
  <c r="J305" i="1"/>
  <c r="K305" i="1" s="1"/>
  <c r="E306" i="1" s="1"/>
  <c r="G306" i="1" s="1"/>
  <c r="H305" i="1"/>
  <c r="I305" i="1" s="1"/>
  <c r="M305" i="1" s="1"/>
  <c r="L305" i="1" l="1"/>
  <c r="F306" i="1"/>
  <c r="H306" i="1" s="1"/>
  <c r="I306" i="1" s="1"/>
  <c r="F229" i="4"/>
  <c r="G229" i="4"/>
  <c r="J306" i="1" l="1"/>
  <c r="K306" i="1" s="1"/>
  <c r="E307" i="1" s="1"/>
  <c r="G307" i="1" s="1"/>
  <c r="J229" i="4"/>
  <c r="K229" i="4" s="1"/>
  <c r="E230" i="4" s="1"/>
  <c r="G230" i="4" s="1"/>
  <c r="H229" i="4"/>
  <c r="L306" i="1"/>
  <c r="M306" i="1"/>
  <c r="F307" i="1" l="1"/>
  <c r="H307" i="1" s="1"/>
  <c r="I307" i="1" s="1"/>
  <c r="I229" i="4"/>
  <c r="M229" i="4" s="1"/>
  <c r="L229" i="4"/>
  <c r="F230" i="4"/>
  <c r="J307" i="1" l="1"/>
  <c r="K307" i="1" s="1"/>
  <c r="E308" i="1" s="1"/>
  <c r="G308" i="1" s="1"/>
  <c r="H230" i="4"/>
  <c r="J230" i="4"/>
  <c r="L307" i="1"/>
  <c r="M307" i="1"/>
  <c r="F308" i="1" l="1"/>
  <c r="H308" i="1" s="1"/>
  <c r="I308" i="1" s="1"/>
  <c r="K230" i="4"/>
  <c r="E231" i="4" s="1"/>
  <c r="I230" i="4"/>
  <c r="M230" i="4" s="1"/>
  <c r="L230" i="4"/>
  <c r="J308" i="1" l="1"/>
  <c r="K308" i="1" s="1"/>
  <c r="E309" i="1" s="1"/>
  <c r="G309" i="1" s="1"/>
  <c r="G231" i="4"/>
  <c r="F231" i="4"/>
  <c r="L308" i="1"/>
  <c r="M308" i="1"/>
  <c r="F309" i="1" l="1"/>
  <c r="H309" i="1" s="1"/>
  <c r="I309" i="1" s="1"/>
  <c r="H231" i="4"/>
  <c r="J231" i="4"/>
  <c r="K231" i="4" s="1"/>
  <c r="E232" i="4" s="1"/>
  <c r="F232" i="4" s="1"/>
  <c r="J309" i="1" l="1"/>
  <c r="K309" i="1" s="1"/>
  <c r="E310" i="1" s="1"/>
  <c r="G310" i="1" s="1"/>
  <c r="G232" i="4"/>
  <c r="I231" i="4"/>
  <c r="M231" i="4" s="1"/>
  <c r="L231" i="4"/>
  <c r="L309" i="1"/>
  <c r="M309" i="1"/>
  <c r="F310" i="1" l="1"/>
  <c r="H310" i="1" s="1"/>
  <c r="I310" i="1" s="1"/>
  <c r="J232" i="4"/>
  <c r="H232" i="4"/>
  <c r="J310" i="1" l="1"/>
  <c r="K310" i="1" s="1"/>
  <c r="E311" i="1" s="1"/>
  <c r="G311" i="1" s="1"/>
  <c r="I232" i="4"/>
  <c r="M232" i="4" s="1"/>
  <c r="L232" i="4"/>
  <c r="K232" i="4"/>
  <c r="E233" i="4" s="1"/>
  <c r="L310" i="1"/>
  <c r="M310" i="1"/>
  <c r="F311" i="1" l="1"/>
  <c r="H311" i="1" s="1"/>
  <c r="I311" i="1" s="1"/>
  <c r="F233" i="4"/>
  <c r="G233" i="4"/>
  <c r="J311" i="1" l="1"/>
  <c r="K311" i="1" s="1"/>
  <c r="E312" i="1" s="1"/>
  <c r="G312" i="1" s="1"/>
  <c r="J233" i="4"/>
  <c r="K233" i="4" s="1"/>
  <c r="E234" i="4" s="1"/>
  <c r="G234" i="4" s="1"/>
  <c r="H233" i="4"/>
  <c r="L311" i="1"/>
  <c r="M311" i="1"/>
  <c r="F312" i="1" l="1"/>
  <c r="H312" i="1" s="1"/>
  <c r="I312" i="1" s="1"/>
  <c r="F234" i="4"/>
  <c r="J234" i="4" s="1"/>
  <c r="L233" i="4"/>
  <c r="I233" i="4"/>
  <c r="M233" i="4" s="1"/>
  <c r="H234" i="4"/>
  <c r="J312" i="1" l="1"/>
  <c r="K312" i="1" s="1"/>
  <c r="E313" i="1" s="1"/>
  <c r="G313" i="1" s="1"/>
  <c r="I234" i="4"/>
  <c r="M234" i="4" s="1"/>
  <c r="L234" i="4"/>
  <c r="K234" i="4"/>
  <c r="E235" i="4" s="1"/>
  <c r="L312" i="1"/>
  <c r="M312" i="1"/>
  <c r="F313" i="1" l="1"/>
  <c r="H313" i="1" s="1"/>
  <c r="I313" i="1" s="1"/>
  <c r="G235" i="4"/>
  <c r="F235" i="4"/>
  <c r="J313" i="1" l="1"/>
  <c r="K313" i="1" s="1"/>
  <c r="E314" i="1" s="1"/>
  <c r="G314" i="1" s="1"/>
  <c r="H235" i="4"/>
  <c r="J235" i="4"/>
  <c r="L313" i="1"/>
  <c r="M313" i="1"/>
  <c r="F314" i="1" l="1"/>
  <c r="K235" i="4"/>
  <c r="E236" i="4" s="1"/>
  <c r="L235" i="4"/>
  <c r="I235" i="4"/>
  <c r="M235" i="4" s="1"/>
  <c r="H314" i="1"/>
  <c r="I314" i="1" s="1"/>
  <c r="J314" i="1"/>
  <c r="K314" i="1" s="1"/>
  <c r="E315" i="1" s="1"/>
  <c r="F236" i="4" l="1"/>
  <c r="G236" i="4"/>
  <c r="G315" i="1"/>
  <c r="L314" i="1"/>
  <c r="M314" i="1"/>
  <c r="F315" i="1"/>
  <c r="J236" i="4" l="1"/>
  <c r="H236" i="4"/>
  <c r="H315" i="1"/>
  <c r="I315" i="1" s="1"/>
  <c r="J315" i="1"/>
  <c r="K315" i="1" s="1"/>
  <c r="E316" i="1" s="1"/>
  <c r="L236" i="4" l="1"/>
  <c r="I236" i="4"/>
  <c r="M236" i="4" s="1"/>
  <c r="K236" i="4"/>
  <c r="E237" i="4" s="1"/>
  <c r="G316" i="1"/>
  <c r="L315" i="1"/>
  <c r="M315" i="1"/>
  <c r="F316" i="1"/>
  <c r="G237" i="4" l="1"/>
  <c r="F237" i="4"/>
  <c r="H316" i="1"/>
  <c r="I316" i="1" s="1"/>
  <c r="J316" i="1"/>
  <c r="K316" i="1" s="1"/>
  <c r="E317" i="1" s="1"/>
  <c r="H237" i="4" l="1"/>
  <c r="J237" i="4"/>
  <c r="G317" i="1"/>
  <c r="L316" i="1"/>
  <c r="M316" i="1"/>
  <c r="F317" i="1"/>
  <c r="K237" i="4" l="1"/>
  <c r="E238" i="4" s="1"/>
  <c r="I237" i="4"/>
  <c r="M237" i="4" s="1"/>
  <c r="L237" i="4"/>
  <c r="H317" i="1"/>
  <c r="I317" i="1" s="1"/>
  <c r="J317" i="1"/>
  <c r="K317" i="1" s="1"/>
  <c r="E318" i="1" s="1"/>
  <c r="F238" i="4" l="1"/>
  <c r="G238" i="4"/>
  <c r="G318" i="1"/>
  <c r="L317" i="1"/>
  <c r="M317" i="1"/>
  <c r="F318" i="1"/>
  <c r="J238" i="4" l="1"/>
  <c r="H238" i="4"/>
  <c r="H318" i="1"/>
  <c r="I318" i="1" s="1"/>
  <c r="J318" i="1"/>
  <c r="K318" i="1" s="1"/>
  <c r="E319" i="1" s="1"/>
  <c r="I238" i="4" l="1"/>
  <c r="M238" i="4" s="1"/>
  <c r="L238" i="4"/>
  <c r="K238" i="4"/>
  <c r="E239" i="4" s="1"/>
  <c r="G319" i="1"/>
  <c r="L318" i="1"/>
  <c r="M318" i="1"/>
  <c r="F319" i="1"/>
  <c r="G239" i="4" l="1"/>
  <c r="F239" i="4"/>
  <c r="H319" i="1"/>
  <c r="I319" i="1" s="1"/>
  <c r="J319" i="1"/>
  <c r="K319" i="1" s="1"/>
  <c r="E320" i="1" s="1"/>
  <c r="H239" i="4" l="1"/>
  <c r="J239" i="4"/>
  <c r="G320" i="1"/>
  <c r="L319" i="1"/>
  <c r="M319" i="1"/>
  <c r="F320" i="1"/>
  <c r="K239" i="4" l="1"/>
  <c r="E240" i="4" s="1"/>
  <c r="I239" i="4"/>
  <c r="M239" i="4" s="1"/>
  <c r="L239" i="4"/>
  <c r="H320" i="1"/>
  <c r="I320" i="1" s="1"/>
  <c r="J320" i="1"/>
  <c r="K320" i="1" s="1"/>
  <c r="E321" i="1" s="1"/>
  <c r="F240" i="4" l="1"/>
  <c r="G240" i="4"/>
  <c r="G321" i="1"/>
  <c r="L320" i="1"/>
  <c r="M320" i="1"/>
  <c r="F321" i="1"/>
  <c r="J240" i="4" l="1"/>
  <c r="K240" i="4" s="1"/>
  <c r="E241" i="4" s="1"/>
  <c r="G241" i="4" s="1"/>
  <c r="H240" i="4"/>
  <c r="H321" i="1"/>
  <c r="I321" i="1" s="1"/>
  <c r="J321" i="1"/>
  <c r="K321" i="1" s="1"/>
  <c r="E322" i="1" s="1"/>
  <c r="F241" i="4" l="1"/>
  <c r="I240" i="4"/>
  <c r="M240" i="4" s="1"/>
  <c r="L240" i="4"/>
  <c r="G322" i="1"/>
  <c r="L321" i="1"/>
  <c r="M321" i="1"/>
  <c r="F322" i="1"/>
  <c r="H241" i="4" l="1"/>
  <c r="J241" i="4"/>
  <c r="K241" i="4" s="1"/>
  <c r="E242" i="4" s="1"/>
  <c r="G242" i="4" s="1"/>
  <c r="H322" i="1"/>
  <c r="I322" i="1" s="1"/>
  <c r="J322" i="1"/>
  <c r="K322" i="1" s="1"/>
  <c r="E323" i="1" s="1"/>
  <c r="I241" i="4" l="1"/>
  <c r="M241" i="4" s="1"/>
  <c r="L241" i="4"/>
  <c r="F242" i="4"/>
  <c r="G323" i="1"/>
  <c r="L322" i="1"/>
  <c r="M322" i="1"/>
  <c r="F323" i="1"/>
  <c r="H242" i="4" l="1"/>
  <c r="J242" i="4"/>
  <c r="K242" i="4" s="1"/>
  <c r="E243" i="4" s="1"/>
  <c r="G243" i="4" s="1"/>
  <c r="H323" i="1"/>
  <c r="I323" i="1" s="1"/>
  <c r="J323" i="1"/>
  <c r="K323" i="1" s="1"/>
  <c r="E324" i="1" s="1"/>
  <c r="I242" i="4" l="1"/>
  <c r="M242" i="4" s="1"/>
  <c r="L242" i="4"/>
  <c r="F243" i="4"/>
  <c r="G324" i="1"/>
  <c r="L323" i="1"/>
  <c r="M323" i="1"/>
  <c r="F324" i="1"/>
  <c r="H243" i="4" l="1"/>
  <c r="J243" i="4"/>
  <c r="H324" i="1"/>
  <c r="I324" i="1" s="1"/>
  <c r="J324" i="1"/>
  <c r="K324" i="1" s="1"/>
  <c r="E325" i="1" s="1"/>
  <c r="K243" i="4" l="1"/>
  <c r="E244" i="4" s="1"/>
  <c r="I243" i="4"/>
  <c r="M243" i="4" s="1"/>
  <c r="L243" i="4"/>
  <c r="G325" i="1"/>
  <c r="L324" i="1"/>
  <c r="M324" i="1"/>
  <c r="F325" i="1"/>
  <c r="G244" i="4" l="1"/>
  <c r="F244" i="4"/>
  <c r="H325" i="1"/>
  <c r="I325" i="1" s="1"/>
  <c r="J325" i="1"/>
  <c r="K325" i="1" s="1"/>
  <c r="E326" i="1" s="1"/>
  <c r="H244" i="4" l="1"/>
  <c r="J244" i="4"/>
  <c r="K244" i="4" s="1"/>
  <c r="E245" i="4" s="1"/>
  <c r="F245" i="4" s="1"/>
  <c r="G326" i="1"/>
  <c r="L325" i="1"/>
  <c r="M325" i="1"/>
  <c r="F326" i="1"/>
  <c r="G245" i="4" l="1"/>
  <c r="I244" i="4"/>
  <c r="M244" i="4" s="1"/>
  <c r="L244" i="4"/>
  <c r="H326" i="1"/>
  <c r="I326" i="1" s="1"/>
  <c r="J326" i="1"/>
  <c r="K326" i="1" s="1"/>
  <c r="E327" i="1" s="1"/>
  <c r="J245" i="4" l="1"/>
  <c r="H245" i="4"/>
  <c r="G327" i="1"/>
  <c r="L326" i="1"/>
  <c r="M326" i="1"/>
  <c r="F327" i="1"/>
  <c r="I245" i="4" l="1"/>
  <c r="M245" i="4" s="1"/>
  <c r="L245" i="4"/>
  <c r="K245" i="4"/>
  <c r="E246" i="4" s="1"/>
  <c r="H327" i="1"/>
  <c r="I327" i="1" s="1"/>
  <c r="J327" i="1"/>
  <c r="K327" i="1" s="1"/>
  <c r="E328" i="1" s="1"/>
  <c r="F246" i="4" l="1"/>
  <c r="G246" i="4"/>
  <c r="G328" i="1"/>
  <c r="L327" i="1"/>
  <c r="M327" i="1"/>
  <c r="F328" i="1"/>
  <c r="J246" i="4" l="1"/>
  <c r="H246" i="4"/>
  <c r="H328" i="1"/>
  <c r="I328" i="1" s="1"/>
  <c r="J328" i="1"/>
  <c r="K328" i="1" s="1"/>
  <c r="E329" i="1" s="1"/>
  <c r="I246" i="4" l="1"/>
  <c r="M246" i="4" s="1"/>
  <c r="L246" i="4"/>
  <c r="K246" i="4"/>
  <c r="E247" i="4" s="1"/>
  <c r="G329" i="1"/>
  <c r="L328" i="1"/>
  <c r="M328" i="1"/>
  <c r="F329" i="1"/>
  <c r="G247" i="4" l="1"/>
  <c r="F247" i="4"/>
  <c r="H329" i="1"/>
  <c r="I329" i="1" s="1"/>
  <c r="J329" i="1"/>
  <c r="K329" i="1" s="1"/>
  <c r="E330" i="1" s="1"/>
  <c r="H247" i="4" l="1"/>
  <c r="J247" i="4"/>
  <c r="G330" i="1"/>
  <c r="L329" i="1"/>
  <c r="M329" i="1"/>
  <c r="F330" i="1"/>
  <c r="K247" i="4" l="1"/>
  <c r="E248" i="4" s="1"/>
  <c r="I247" i="4"/>
  <c r="M247" i="4" s="1"/>
  <c r="L247" i="4"/>
  <c r="H330" i="1"/>
  <c r="I330" i="1" s="1"/>
  <c r="J330" i="1"/>
  <c r="K330" i="1" s="1"/>
  <c r="E331" i="1" s="1"/>
  <c r="F248" i="4" l="1"/>
  <c r="G248" i="4"/>
  <c r="G331" i="1"/>
  <c r="L330" i="1"/>
  <c r="M330" i="1"/>
  <c r="F331" i="1"/>
  <c r="J248" i="4" l="1"/>
  <c r="K248" i="4" s="1"/>
  <c r="E249" i="4" s="1"/>
  <c r="G249" i="4" s="1"/>
  <c r="H248" i="4"/>
  <c r="H331" i="1"/>
  <c r="I331" i="1" s="1"/>
  <c r="J331" i="1"/>
  <c r="K331" i="1" s="1"/>
  <c r="E332" i="1" s="1"/>
  <c r="I248" i="4" l="1"/>
  <c r="M248" i="4" s="1"/>
  <c r="L248" i="4"/>
  <c r="F249" i="4"/>
  <c r="G332" i="1"/>
  <c r="L331" i="1"/>
  <c r="M331" i="1"/>
  <c r="F332" i="1"/>
  <c r="H249" i="4" l="1"/>
  <c r="J249" i="4"/>
  <c r="H332" i="1"/>
  <c r="I332" i="1" s="1"/>
  <c r="J332" i="1"/>
  <c r="K332" i="1" s="1"/>
  <c r="E333" i="1" s="1"/>
  <c r="K249" i="4" l="1"/>
  <c r="E250" i="4" s="1"/>
  <c r="I249" i="4"/>
  <c r="M249" i="4" s="1"/>
  <c r="L249" i="4"/>
  <c r="G333" i="1"/>
  <c r="L332" i="1"/>
  <c r="M332" i="1"/>
  <c r="F333" i="1"/>
  <c r="G250" i="4" l="1"/>
  <c r="F250" i="4"/>
  <c r="H333" i="1"/>
  <c r="I333" i="1" s="1"/>
  <c r="J333" i="1"/>
  <c r="K333" i="1" s="1"/>
  <c r="E334" i="1" s="1"/>
  <c r="H250" i="4" l="1"/>
  <c r="J250" i="4"/>
  <c r="G334" i="1"/>
  <c r="L333" i="1"/>
  <c r="M333" i="1"/>
  <c r="F334" i="1"/>
  <c r="K250" i="4" l="1"/>
  <c r="E251" i="4" s="1"/>
  <c r="I250" i="4"/>
  <c r="M250" i="4" s="1"/>
  <c r="L250" i="4"/>
  <c r="H334" i="1"/>
  <c r="I334" i="1" s="1"/>
  <c r="J334" i="1"/>
  <c r="K334" i="1" s="1"/>
  <c r="E335" i="1" s="1"/>
  <c r="F251" i="4" l="1"/>
  <c r="G251" i="4"/>
  <c r="G335" i="1"/>
  <c r="L334" i="1"/>
  <c r="M334" i="1"/>
  <c r="F335" i="1"/>
  <c r="J251" i="4" l="1"/>
  <c r="K251" i="4" s="1"/>
  <c r="E252" i="4" s="1"/>
  <c r="G252" i="4" s="1"/>
  <c r="H251" i="4"/>
  <c r="H335" i="1"/>
  <c r="I335" i="1" s="1"/>
  <c r="J335" i="1"/>
  <c r="K335" i="1" s="1"/>
  <c r="E336" i="1" s="1"/>
  <c r="I251" i="4" l="1"/>
  <c r="M251" i="4" s="1"/>
  <c r="L251" i="4"/>
  <c r="F252" i="4"/>
  <c r="F336" i="1"/>
  <c r="G336" i="1"/>
  <c r="L335" i="1"/>
  <c r="M335" i="1"/>
  <c r="H252" i="4" l="1"/>
  <c r="J252" i="4"/>
  <c r="J336" i="1"/>
  <c r="K336" i="1" s="1"/>
  <c r="E337" i="1" s="1"/>
  <c r="H336" i="1"/>
  <c r="I336" i="1" s="1"/>
  <c r="K252" i="4" l="1"/>
  <c r="E253" i="4" s="1"/>
  <c r="I252" i="4"/>
  <c r="M252" i="4" s="1"/>
  <c r="L252" i="4"/>
  <c r="G337" i="1"/>
  <c r="F337" i="1"/>
  <c r="H337" i="1" s="1"/>
  <c r="I337" i="1" s="1"/>
  <c r="L336" i="1"/>
  <c r="M336" i="1"/>
  <c r="J337" i="1" l="1"/>
  <c r="K337" i="1" s="1"/>
  <c r="E338" i="1" s="1"/>
  <c r="F338" i="1" s="1"/>
  <c r="G253" i="4"/>
  <c r="F253" i="4"/>
  <c r="L337" i="1"/>
  <c r="M337" i="1"/>
  <c r="G338" i="1" l="1"/>
  <c r="H338" i="1" s="1"/>
  <c r="I338" i="1" s="1"/>
  <c r="H253" i="4"/>
  <c r="J253" i="4"/>
  <c r="J338" i="1" l="1"/>
  <c r="K338" i="1" s="1"/>
  <c r="E339" i="1" s="1"/>
  <c r="G339" i="1" s="1"/>
  <c r="K253" i="4"/>
  <c r="E254" i="4" s="1"/>
  <c r="I253" i="4"/>
  <c r="M253" i="4" s="1"/>
  <c r="L253" i="4"/>
  <c r="L338" i="1"/>
  <c r="M338" i="1"/>
  <c r="F339" i="1" l="1"/>
  <c r="H339" i="1" s="1"/>
  <c r="I339" i="1" s="1"/>
  <c r="F254" i="4"/>
  <c r="G254" i="4"/>
  <c r="J339" i="1" l="1"/>
  <c r="K339" i="1" s="1"/>
  <c r="E340" i="1" s="1"/>
  <c r="G340" i="1" s="1"/>
  <c r="J254" i="4"/>
  <c r="H254" i="4"/>
  <c r="L339" i="1"/>
  <c r="M339" i="1"/>
  <c r="F340" i="1" l="1"/>
  <c r="H340" i="1" s="1"/>
  <c r="I340" i="1" s="1"/>
  <c r="I254" i="4"/>
  <c r="M254" i="4" s="1"/>
  <c r="L254" i="4"/>
  <c r="K254" i="4"/>
  <c r="E255" i="4" s="1"/>
  <c r="J340" i="1" l="1"/>
  <c r="K340" i="1" s="1"/>
  <c r="E341" i="1" s="1"/>
  <c r="G341" i="1" s="1"/>
  <c r="G255" i="4"/>
  <c r="F255" i="4"/>
  <c r="L340" i="1"/>
  <c r="M340" i="1"/>
  <c r="F341" i="1" l="1"/>
  <c r="H341" i="1" s="1"/>
  <c r="I341" i="1" s="1"/>
  <c r="H255" i="4"/>
  <c r="J255" i="4"/>
  <c r="K255" i="4" s="1"/>
  <c r="E256" i="4" s="1"/>
  <c r="F256" i="4" s="1"/>
  <c r="J341" i="1" l="1"/>
  <c r="K341" i="1" s="1"/>
  <c r="E342" i="1" s="1"/>
  <c r="G342" i="1" s="1"/>
  <c r="G256" i="4"/>
  <c r="I255" i="4"/>
  <c r="M255" i="4" s="1"/>
  <c r="L255" i="4"/>
  <c r="L341" i="1"/>
  <c r="M341" i="1"/>
  <c r="F342" i="1" l="1"/>
  <c r="H342" i="1" s="1"/>
  <c r="I342" i="1" s="1"/>
  <c r="J256" i="4"/>
  <c r="H256" i="4"/>
  <c r="J342" i="1"/>
  <c r="K342" i="1" s="1"/>
  <c r="E343" i="1" s="1"/>
  <c r="I256" i="4" l="1"/>
  <c r="M256" i="4" s="1"/>
  <c r="L256" i="4"/>
  <c r="K256" i="4"/>
  <c r="E257" i="4" s="1"/>
  <c r="G343" i="1"/>
  <c r="L342" i="1"/>
  <c r="M342" i="1"/>
  <c r="F343" i="1"/>
  <c r="F257" i="4" l="1"/>
  <c r="G257" i="4"/>
  <c r="H343" i="1"/>
  <c r="I343" i="1" s="1"/>
  <c r="J343" i="1"/>
  <c r="K343" i="1" s="1"/>
  <c r="E344" i="1" s="1"/>
  <c r="J257" i="4" l="1"/>
  <c r="H257" i="4"/>
  <c r="G344" i="1"/>
  <c r="L343" i="1"/>
  <c r="M343" i="1"/>
  <c r="F344" i="1"/>
  <c r="I257" i="4" l="1"/>
  <c r="M257" i="4" s="1"/>
  <c r="L257" i="4"/>
  <c r="K257" i="4"/>
  <c r="E258" i="4" s="1"/>
  <c r="H344" i="1"/>
  <c r="I344" i="1" s="1"/>
  <c r="J344" i="1"/>
  <c r="K344" i="1" s="1"/>
  <c r="E345" i="1" s="1"/>
  <c r="F258" i="4" l="1"/>
  <c r="G258" i="4"/>
  <c r="G345" i="1"/>
  <c r="L344" i="1"/>
  <c r="M344" i="1"/>
  <c r="F345" i="1"/>
  <c r="J258" i="4" l="1"/>
  <c r="H258" i="4"/>
  <c r="H345" i="1"/>
  <c r="I345" i="1" s="1"/>
  <c r="J345" i="1"/>
  <c r="K345" i="1" s="1"/>
  <c r="E346" i="1" s="1"/>
  <c r="I258" i="4" l="1"/>
  <c r="M258" i="4" s="1"/>
  <c r="L258" i="4"/>
  <c r="K258" i="4"/>
  <c r="E259" i="4" s="1"/>
  <c r="G346" i="1"/>
  <c r="L345" i="1"/>
  <c r="M345" i="1"/>
  <c r="F346" i="1"/>
  <c r="G259" i="4" l="1"/>
  <c r="F259" i="4"/>
  <c r="H346" i="1"/>
  <c r="I346" i="1" s="1"/>
  <c r="J346" i="1"/>
  <c r="K346" i="1" s="1"/>
  <c r="E347" i="1" s="1"/>
  <c r="H259" i="4" l="1"/>
  <c r="J259" i="4"/>
  <c r="K259" i="4" s="1"/>
  <c r="E260" i="4" s="1"/>
  <c r="F260" i="4" s="1"/>
  <c r="G347" i="1"/>
  <c r="L346" i="1"/>
  <c r="M346" i="1"/>
  <c r="F347" i="1"/>
  <c r="G260" i="4" l="1"/>
  <c r="I259" i="4"/>
  <c r="M259" i="4" s="1"/>
  <c r="L259" i="4"/>
  <c r="H347" i="1"/>
  <c r="I347" i="1" s="1"/>
  <c r="J347" i="1"/>
  <c r="K347" i="1" s="1"/>
  <c r="E348" i="1" s="1"/>
  <c r="J260" i="4" l="1"/>
  <c r="H260" i="4"/>
  <c r="G348" i="1"/>
  <c r="L347" i="1"/>
  <c r="M347" i="1"/>
  <c r="F348" i="1"/>
  <c r="I260" i="4" l="1"/>
  <c r="M260" i="4" s="1"/>
  <c r="L260" i="4"/>
  <c r="K260" i="4"/>
  <c r="E261" i="4" s="1"/>
  <c r="H348" i="1"/>
  <c r="I348" i="1" s="1"/>
  <c r="J348" i="1"/>
  <c r="K348" i="1" s="1"/>
  <c r="E349" i="1" s="1"/>
  <c r="F261" i="4" l="1"/>
  <c r="G261" i="4"/>
  <c r="G349" i="1"/>
  <c r="L348" i="1"/>
  <c r="M348" i="1"/>
  <c r="F349" i="1"/>
  <c r="J261" i="4" l="1"/>
  <c r="H261" i="4"/>
  <c r="H349" i="1"/>
  <c r="I349" i="1" s="1"/>
  <c r="J349" i="1"/>
  <c r="K349" i="1" s="1"/>
  <c r="E350" i="1" s="1"/>
  <c r="I261" i="4" l="1"/>
  <c r="M261" i="4" s="1"/>
  <c r="L261" i="4"/>
  <c r="K261" i="4"/>
  <c r="E262" i="4" s="1"/>
  <c r="G350" i="1"/>
  <c r="L349" i="1"/>
  <c r="M349" i="1"/>
  <c r="F350" i="1"/>
  <c r="G262" i="4" l="1"/>
  <c r="F262" i="4"/>
  <c r="H350" i="1"/>
  <c r="I350" i="1" s="1"/>
  <c r="J350" i="1"/>
  <c r="K350" i="1" s="1"/>
  <c r="E351" i="1" s="1"/>
  <c r="H262" i="4" l="1"/>
  <c r="J262" i="4"/>
  <c r="K262" i="4" s="1"/>
  <c r="E263" i="4" s="1"/>
  <c r="F263" i="4" s="1"/>
  <c r="G351" i="1"/>
  <c r="L350" i="1"/>
  <c r="M350" i="1"/>
  <c r="F351" i="1"/>
  <c r="G263" i="4" l="1"/>
  <c r="I262" i="4"/>
  <c r="M262" i="4" s="1"/>
  <c r="L262" i="4"/>
  <c r="H351" i="1"/>
  <c r="I351" i="1" s="1"/>
  <c r="J351" i="1"/>
  <c r="K351" i="1" s="1"/>
  <c r="E352" i="1" s="1"/>
  <c r="J263" i="4" l="1"/>
  <c r="H263" i="4"/>
  <c r="G352" i="1"/>
  <c r="L351" i="1"/>
  <c r="M351" i="1"/>
  <c r="F352" i="1"/>
  <c r="I263" i="4" l="1"/>
  <c r="M263" i="4" s="1"/>
  <c r="L263" i="4"/>
  <c r="K263" i="4"/>
  <c r="E264" i="4" s="1"/>
  <c r="H352" i="1"/>
  <c r="I352" i="1" s="1"/>
  <c r="J352" i="1"/>
  <c r="K352" i="1" s="1"/>
  <c r="E353" i="1" s="1"/>
  <c r="F264" i="4" l="1"/>
  <c r="G264" i="4"/>
  <c r="G353" i="1"/>
  <c r="L352" i="1"/>
  <c r="M352" i="1"/>
  <c r="F353" i="1"/>
  <c r="J264" i="4" l="1"/>
  <c r="H264" i="4"/>
  <c r="H353" i="1"/>
  <c r="I353" i="1" s="1"/>
  <c r="J353" i="1"/>
  <c r="K353" i="1" s="1"/>
  <c r="E354" i="1" s="1"/>
  <c r="I264" i="4" l="1"/>
  <c r="M264" i="4" s="1"/>
  <c r="L264" i="4"/>
  <c r="K264" i="4"/>
  <c r="E265" i="4" s="1"/>
  <c r="G354" i="1"/>
  <c r="L353" i="1"/>
  <c r="M353" i="1"/>
  <c r="F354" i="1"/>
  <c r="G265" i="4" l="1"/>
  <c r="F265" i="4"/>
  <c r="H354" i="1"/>
  <c r="I354" i="1" s="1"/>
  <c r="J354" i="1"/>
  <c r="K354" i="1" s="1"/>
  <c r="E355" i="1" s="1"/>
  <c r="H265" i="4" l="1"/>
  <c r="J265" i="4"/>
  <c r="G355" i="1"/>
  <c r="L354" i="1"/>
  <c r="M354" i="1"/>
  <c r="F355" i="1"/>
  <c r="I265" i="4" l="1"/>
  <c r="M265" i="4" s="1"/>
  <c r="L265" i="4"/>
  <c r="K265" i="4"/>
  <c r="E266" i="4" s="1"/>
  <c r="H355" i="1"/>
  <c r="I355" i="1" s="1"/>
  <c r="J355" i="1"/>
  <c r="K355" i="1" s="1"/>
  <c r="E356" i="1" s="1"/>
  <c r="F266" i="4" l="1"/>
  <c r="G266" i="4"/>
  <c r="G356" i="1"/>
  <c r="L355" i="1"/>
  <c r="M355" i="1"/>
  <c r="F356" i="1"/>
  <c r="H266" i="4" l="1"/>
  <c r="J266" i="4"/>
  <c r="K266" i="4" s="1"/>
  <c r="E267" i="4" s="1"/>
  <c r="G267" i="4" s="1"/>
  <c r="H356" i="1"/>
  <c r="I356" i="1" s="1"/>
  <c r="J356" i="1"/>
  <c r="K356" i="1" s="1"/>
  <c r="E357" i="1" s="1"/>
  <c r="F267" i="4" l="1"/>
  <c r="I266" i="4"/>
  <c r="M266" i="4" s="1"/>
  <c r="L266" i="4"/>
  <c r="G357" i="1"/>
  <c r="L356" i="1"/>
  <c r="M356" i="1"/>
  <c r="F357" i="1"/>
  <c r="H267" i="4" l="1"/>
  <c r="J267" i="4"/>
  <c r="H357" i="1"/>
  <c r="I357" i="1" s="1"/>
  <c r="J357" i="1"/>
  <c r="K357" i="1" s="1"/>
  <c r="E358" i="1" s="1"/>
  <c r="K267" i="4" l="1"/>
  <c r="E268" i="4" s="1"/>
  <c r="I267" i="4"/>
  <c r="M267" i="4" s="1"/>
  <c r="L267" i="4"/>
  <c r="F358" i="1"/>
  <c r="G358" i="1"/>
  <c r="L357" i="1"/>
  <c r="M357" i="1"/>
  <c r="G268" i="4" l="1"/>
  <c r="F268" i="4"/>
  <c r="J358" i="1"/>
  <c r="K358" i="1" s="1"/>
  <c r="E359" i="1" s="1"/>
  <c r="H358" i="1"/>
  <c r="I358" i="1" s="1"/>
  <c r="H268" i="4" l="1"/>
  <c r="J268" i="4"/>
  <c r="K268" i="4" s="1"/>
  <c r="E269" i="4" s="1"/>
  <c r="F269" i="4" s="1"/>
  <c r="G359" i="1"/>
  <c r="F359" i="1"/>
  <c r="L358" i="1"/>
  <c r="M358" i="1"/>
  <c r="J359" i="1" l="1"/>
  <c r="K359" i="1" s="1"/>
  <c r="E360" i="1" s="1"/>
  <c r="G360" i="1" s="1"/>
  <c r="H359" i="1"/>
  <c r="L359" i="1" s="1"/>
  <c r="G269" i="4"/>
  <c r="I268" i="4"/>
  <c r="M268" i="4" s="1"/>
  <c r="L268" i="4"/>
  <c r="F360" i="1" l="1"/>
  <c r="H360" i="1" s="1"/>
  <c r="I360" i="1" s="1"/>
  <c r="I359" i="1"/>
  <c r="M359" i="1" s="1"/>
  <c r="J269" i="4"/>
  <c r="H269" i="4"/>
  <c r="J360" i="1" l="1"/>
  <c r="K360" i="1" s="1"/>
  <c r="E361" i="1" s="1"/>
  <c r="G361" i="1" s="1"/>
  <c r="I269" i="4"/>
  <c r="M269" i="4" s="1"/>
  <c r="L269" i="4"/>
  <c r="K269" i="4"/>
  <c r="E270" i="4" s="1"/>
  <c r="L360" i="1"/>
  <c r="M360" i="1"/>
  <c r="F361" i="1" l="1"/>
  <c r="H361" i="1" s="1"/>
  <c r="I361" i="1" s="1"/>
  <c r="F270" i="4"/>
  <c r="G270" i="4"/>
  <c r="J361" i="1" l="1"/>
  <c r="K361" i="1" s="1"/>
  <c r="E362" i="1" s="1"/>
  <c r="G362" i="1" s="1"/>
  <c r="J270" i="4"/>
  <c r="K270" i="4" s="1"/>
  <c r="E271" i="4" s="1"/>
  <c r="G271" i="4" s="1"/>
  <c r="H270" i="4"/>
  <c r="L361" i="1"/>
  <c r="M361" i="1"/>
  <c r="F362" i="1" l="1"/>
  <c r="I270" i="4"/>
  <c r="M270" i="4" s="1"/>
  <c r="L270" i="4"/>
  <c r="F271" i="4"/>
  <c r="H362" i="1"/>
  <c r="I362" i="1" s="1"/>
  <c r="J362" i="1"/>
  <c r="K362" i="1" s="1"/>
  <c r="E363" i="1" s="1"/>
  <c r="H271" i="4" l="1"/>
  <c r="J271" i="4"/>
  <c r="G363" i="1"/>
  <c r="L362" i="1"/>
  <c r="M362" i="1"/>
  <c r="F363" i="1"/>
  <c r="K271" i="4" l="1"/>
  <c r="E272" i="4" s="1"/>
  <c r="I271" i="4"/>
  <c r="M271" i="4" s="1"/>
  <c r="L271" i="4"/>
  <c r="H363" i="1"/>
  <c r="I363" i="1" s="1"/>
  <c r="J363" i="1"/>
  <c r="K363" i="1" s="1"/>
  <c r="E364" i="1" s="1"/>
  <c r="G272" i="4" l="1"/>
  <c r="F272" i="4"/>
  <c r="G364" i="1"/>
  <c r="L363" i="1"/>
  <c r="M363" i="1"/>
  <c r="F364" i="1"/>
  <c r="H272" i="4" l="1"/>
  <c r="J272" i="4"/>
  <c r="H364" i="1"/>
  <c r="I364" i="1" s="1"/>
  <c r="J364" i="1"/>
  <c r="K364" i="1" s="1"/>
  <c r="E365" i="1" s="1"/>
  <c r="K272" i="4" l="1"/>
  <c r="E273" i="4" s="1"/>
  <c r="I272" i="4"/>
  <c r="M272" i="4" s="1"/>
  <c r="L272" i="4"/>
  <c r="G365" i="1"/>
  <c r="L364" i="1"/>
  <c r="M364" i="1"/>
  <c r="F365" i="1"/>
  <c r="F273" i="4" l="1"/>
  <c r="G273" i="4"/>
  <c r="H365" i="1"/>
  <c r="I365" i="1" s="1"/>
  <c r="J365" i="1"/>
  <c r="K365" i="1" s="1"/>
  <c r="E366" i="1" s="1"/>
  <c r="J273" i="4" l="1"/>
  <c r="H273" i="4"/>
  <c r="G366" i="1"/>
  <c r="L365" i="1"/>
  <c r="M365" i="1"/>
  <c r="F366" i="1"/>
  <c r="I273" i="4" l="1"/>
  <c r="M273" i="4" s="1"/>
  <c r="L273" i="4"/>
  <c r="K273" i="4"/>
  <c r="E274" i="4" s="1"/>
  <c r="H366" i="1"/>
  <c r="I366" i="1" s="1"/>
  <c r="J366" i="1"/>
  <c r="K366" i="1" s="1"/>
  <c r="E367" i="1" s="1"/>
  <c r="G274" i="4" l="1"/>
  <c r="F274" i="4"/>
  <c r="G367" i="1"/>
  <c r="L366" i="1"/>
  <c r="M366" i="1"/>
  <c r="F367" i="1"/>
  <c r="H274" i="4" l="1"/>
  <c r="J274" i="4"/>
  <c r="K274" i="4" s="1"/>
  <c r="E275" i="4" s="1"/>
  <c r="F275" i="4" s="1"/>
  <c r="H367" i="1"/>
  <c r="I367" i="1" s="1"/>
  <c r="J367" i="1"/>
  <c r="K367" i="1" s="1"/>
  <c r="E368" i="1" s="1"/>
  <c r="G275" i="4" l="1"/>
  <c r="I274" i="4"/>
  <c r="M274" i="4" s="1"/>
  <c r="L274" i="4"/>
  <c r="F368" i="1"/>
  <c r="G368" i="1"/>
  <c r="L367" i="1"/>
  <c r="M367" i="1"/>
  <c r="J275" i="4" l="1"/>
  <c r="H275" i="4"/>
  <c r="J368" i="1"/>
  <c r="K368" i="1" s="1"/>
  <c r="E369" i="1" s="1"/>
  <c r="H368" i="1"/>
  <c r="I368" i="1" s="1"/>
  <c r="I275" i="4" l="1"/>
  <c r="M275" i="4" s="1"/>
  <c r="L275" i="4"/>
  <c r="K275" i="4"/>
  <c r="E276" i="4" s="1"/>
  <c r="G369" i="1"/>
  <c r="F369" i="1"/>
  <c r="L368" i="1"/>
  <c r="M368" i="1"/>
  <c r="H369" i="1" l="1"/>
  <c r="I369" i="1" s="1"/>
  <c r="M369" i="1" s="1"/>
  <c r="F276" i="4"/>
  <c r="G276" i="4"/>
  <c r="J369" i="1"/>
  <c r="K369" i="1" s="1"/>
  <c r="E370" i="1" s="1"/>
  <c r="L369" i="1"/>
  <c r="J276" i="4" l="1"/>
  <c r="H276" i="4"/>
  <c r="G370" i="1"/>
  <c r="F370" i="1"/>
  <c r="H370" i="1" s="1"/>
  <c r="I370" i="1" s="1"/>
  <c r="I276" i="4" l="1"/>
  <c r="M276" i="4" s="1"/>
  <c r="L276" i="4"/>
  <c r="K276" i="4"/>
  <c r="E277" i="4" s="1"/>
  <c r="J370" i="1"/>
  <c r="K370" i="1" s="1"/>
  <c r="E371" i="1" s="1"/>
  <c r="L370" i="1"/>
  <c r="M370" i="1"/>
  <c r="G277" i="4" l="1"/>
  <c r="F277" i="4"/>
  <c r="G371" i="1"/>
  <c r="F371" i="1"/>
  <c r="H371" i="1" s="1"/>
  <c r="I371" i="1" s="1"/>
  <c r="H277" i="4" l="1"/>
  <c r="J277" i="4"/>
  <c r="J371" i="1"/>
  <c r="K371" i="1" s="1"/>
  <c r="E372" i="1" s="1"/>
  <c r="L371" i="1"/>
  <c r="M371" i="1"/>
  <c r="K277" i="4" l="1"/>
  <c r="E278" i="4" s="1"/>
  <c r="I277" i="4"/>
  <c r="M277" i="4" s="1"/>
  <c r="L277" i="4"/>
  <c r="G372" i="1"/>
  <c r="F372" i="1"/>
  <c r="H372" i="1" l="1"/>
  <c r="I372" i="1" s="1"/>
  <c r="M372" i="1" s="1"/>
  <c r="F278" i="4"/>
  <c r="G278" i="4"/>
  <c r="J372" i="1"/>
  <c r="K372" i="1" s="1"/>
  <c r="E373" i="1" s="1"/>
  <c r="G373" i="1" s="1"/>
  <c r="L372" i="1"/>
  <c r="J278" i="4" l="1"/>
  <c r="K278" i="4" s="1"/>
  <c r="E279" i="4" s="1"/>
  <c r="G279" i="4" s="1"/>
  <c r="H278" i="4"/>
  <c r="F373" i="1"/>
  <c r="H373" i="1" s="1"/>
  <c r="I373" i="1" s="1"/>
  <c r="J373" i="1" l="1"/>
  <c r="K373" i="1" s="1"/>
  <c r="E374" i="1" s="1"/>
  <c r="G374" i="1" s="1"/>
  <c r="F279" i="4"/>
  <c r="I278" i="4"/>
  <c r="M278" i="4" s="1"/>
  <c r="L278" i="4"/>
  <c r="L373" i="1"/>
  <c r="M373" i="1"/>
  <c r="F374" i="1" l="1"/>
  <c r="H374" i="1" s="1"/>
  <c r="I374" i="1" s="1"/>
  <c r="H279" i="4"/>
  <c r="J279" i="4"/>
  <c r="J374" i="1" l="1"/>
  <c r="K374" i="1" s="1"/>
  <c r="E375" i="1" s="1"/>
  <c r="G375" i="1" s="1"/>
  <c r="K279" i="4"/>
  <c r="E280" i="4" s="1"/>
  <c r="I279" i="4"/>
  <c r="M279" i="4" s="1"/>
  <c r="L279" i="4"/>
  <c r="L374" i="1"/>
  <c r="M374" i="1"/>
  <c r="F375" i="1" l="1"/>
  <c r="H375" i="1" s="1"/>
  <c r="I375" i="1" s="1"/>
  <c r="G280" i="4"/>
  <c r="F280" i="4"/>
  <c r="J375" i="1" l="1"/>
  <c r="K375" i="1" s="1"/>
  <c r="E376" i="1" s="1"/>
  <c r="G376" i="1" s="1"/>
  <c r="H280" i="4"/>
  <c r="J280" i="4"/>
  <c r="L375" i="1"/>
  <c r="M375" i="1"/>
  <c r="F376" i="1" l="1"/>
  <c r="H376" i="1" s="1"/>
  <c r="I376" i="1" s="1"/>
  <c r="K280" i="4"/>
  <c r="E281" i="4" s="1"/>
  <c r="I280" i="4"/>
  <c r="M280" i="4" s="1"/>
  <c r="L280" i="4"/>
  <c r="J376" i="1" l="1"/>
  <c r="K376" i="1" s="1"/>
  <c r="E377" i="1" s="1"/>
  <c r="G377" i="1" s="1"/>
  <c r="F281" i="4"/>
  <c r="G281" i="4"/>
  <c r="L376" i="1"/>
  <c r="M376" i="1"/>
  <c r="F377" i="1" l="1"/>
  <c r="H377" i="1" s="1"/>
  <c r="I377" i="1" s="1"/>
  <c r="J281" i="4"/>
  <c r="K281" i="4" s="1"/>
  <c r="E282" i="4" s="1"/>
  <c r="G282" i="4" s="1"/>
  <c r="H281" i="4"/>
  <c r="J377" i="1" l="1"/>
  <c r="K377" i="1" s="1"/>
  <c r="E378" i="1" s="1"/>
  <c r="G378" i="1" s="1"/>
  <c r="F282" i="4"/>
  <c r="H282" i="4" s="1"/>
  <c r="I281" i="4"/>
  <c r="M281" i="4" s="1"/>
  <c r="L281" i="4"/>
  <c r="L377" i="1"/>
  <c r="M377" i="1"/>
  <c r="F378" i="1" l="1"/>
  <c r="J282" i="4"/>
  <c r="I282" i="4"/>
  <c r="M282" i="4" s="1"/>
  <c r="L282" i="4"/>
  <c r="K282" i="4"/>
  <c r="E283" i="4" s="1"/>
  <c r="H378" i="1"/>
  <c r="I378" i="1" s="1"/>
  <c r="J378" i="1"/>
  <c r="K378" i="1" s="1"/>
  <c r="E379" i="1" s="1"/>
  <c r="G283" i="4" l="1"/>
  <c r="F283" i="4"/>
  <c r="G379" i="1"/>
  <c r="L378" i="1"/>
  <c r="M378" i="1"/>
  <c r="F379" i="1"/>
  <c r="H283" i="4" l="1"/>
  <c r="J283" i="4"/>
  <c r="H379" i="1"/>
  <c r="I379" i="1" s="1"/>
  <c r="J379" i="1"/>
  <c r="K379" i="1" s="1"/>
  <c r="E380" i="1" s="1"/>
  <c r="K283" i="4" l="1"/>
  <c r="E284" i="4" s="1"/>
  <c r="I283" i="4"/>
  <c r="M283" i="4" s="1"/>
  <c r="L283" i="4"/>
  <c r="G380" i="1"/>
  <c r="L379" i="1"/>
  <c r="M379" i="1"/>
  <c r="F380" i="1"/>
  <c r="F284" i="4" l="1"/>
  <c r="G284" i="4"/>
  <c r="H380" i="1"/>
  <c r="I380" i="1" s="1"/>
  <c r="J380" i="1"/>
  <c r="K380" i="1" s="1"/>
  <c r="E381" i="1" s="1"/>
  <c r="J284" i="4" l="1"/>
  <c r="H284" i="4"/>
  <c r="G381" i="1"/>
  <c r="L380" i="1"/>
  <c r="M380" i="1"/>
  <c r="F381" i="1"/>
  <c r="I284" i="4" l="1"/>
  <c r="M284" i="4" s="1"/>
  <c r="L284" i="4"/>
  <c r="K284" i="4"/>
  <c r="E285" i="4" s="1"/>
  <c r="H381" i="1"/>
  <c r="I381" i="1" s="1"/>
  <c r="J381" i="1"/>
  <c r="K381" i="1" s="1"/>
  <c r="E382" i="1" s="1"/>
  <c r="G285" i="4" l="1"/>
  <c r="F285" i="4"/>
  <c r="G382" i="1"/>
  <c r="L381" i="1"/>
  <c r="M381" i="1"/>
  <c r="F382" i="1"/>
  <c r="H285" i="4" l="1"/>
  <c r="J285" i="4"/>
  <c r="K285" i="4" s="1"/>
  <c r="E286" i="4" s="1"/>
  <c r="F286" i="4" s="1"/>
  <c r="H382" i="1"/>
  <c r="I382" i="1" s="1"/>
  <c r="J382" i="1"/>
  <c r="K382" i="1" s="1"/>
  <c r="E383" i="1" s="1"/>
  <c r="G286" i="4" l="1"/>
  <c r="I285" i="4"/>
  <c r="M285" i="4" s="1"/>
  <c r="L285" i="4"/>
  <c r="G383" i="1"/>
  <c r="L382" i="1"/>
  <c r="M382" i="1"/>
  <c r="F383" i="1"/>
  <c r="J286" i="4" l="1"/>
  <c r="H286" i="4"/>
  <c r="H383" i="1"/>
  <c r="I383" i="1" s="1"/>
  <c r="J383" i="1"/>
  <c r="K383" i="1" s="1"/>
  <c r="E384" i="1" s="1"/>
  <c r="I286" i="4" l="1"/>
  <c r="M286" i="4" s="1"/>
  <c r="L286" i="4"/>
  <c r="K286" i="4"/>
  <c r="E287" i="4" s="1"/>
  <c r="G384" i="1"/>
  <c r="L383" i="1"/>
  <c r="M383" i="1"/>
  <c r="F384" i="1"/>
  <c r="F287" i="4" l="1"/>
  <c r="G287" i="4"/>
  <c r="H384" i="1"/>
  <c r="I384" i="1" s="1"/>
  <c r="J384" i="1"/>
  <c r="K384" i="1" s="1"/>
  <c r="E385" i="1" s="1"/>
  <c r="J287" i="4" l="1"/>
  <c r="H287" i="4"/>
  <c r="G385" i="1"/>
  <c r="L384" i="1"/>
  <c r="M384" i="1"/>
  <c r="F385" i="1"/>
  <c r="I287" i="4" l="1"/>
  <c r="M287" i="4" s="1"/>
  <c r="L287" i="4"/>
  <c r="K287" i="4"/>
  <c r="E288" i="4" s="1"/>
  <c r="H385" i="1"/>
  <c r="I385" i="1" s="1"/>
  <c r="J385" i="1"/>
  <c r="K385" i="1" s="1"/>
  <c r="E386" i="1" s="1"/>
  <c r="G288" i="4" l="1"/>
  <c r="F288" i="4"/>
  <c r="G386" i="1"/>
  <c r="L385" i="1"/>
  <c r="M385" i="1"/>
  <c r="F386" i="1"/>
  <c r="H288" i="4" l="1"/>
  <c r="J288" i="4"/>
  <c r="H386" i="1"/>
  <c r="I386" i="1" s="1"/>
  <c r="J386" i="1"/>
  <c r="K386" i="1" s="1"/>
  <c r="E387" i="1" s="1"/>
  <c r="K288" i="4" l="1"/>
  <c r="E289" i="4" s="1"/>
  <c r="I288" i="4"/>
  <c r="M288" i="4" s="1"/>
  <c r="L288" i="4"/>
  <c r="G387" i="1"/>
  <c r="L386" i="1"/>
  <c r="M386" i="1"/>
  <c r="F387" i="1"/>
  <c r="F289" i="4" l="1"/>
  <c r="G289" i="4"/>
  <c r="H387" i="1"/>
  <c r="I387" i="1" s="1"/>
  <c r="J387" i="1"/>
  <c r="K387" i="1" s="1"/>
  <c r="E388" i="1" s="1"/>
  <c r="J289" i="4" l="1"/>
  <c r="H289" i="4"/>
  <c r="G388" i="1"/>
  <c r="L387" i="1"/>
  <c r="M387" i="1"/>
  <c r="F388" i="1"/>
  <c r="I289" i="4" l="1"/>
  <c r="M289" i="4" s="1"/>
  <c r="L289" i="4"/>
  <c r="K289" i="4"/>
  <c r="E290" i="4" s="1"/>
  <c r="H388" i="1"/>
  <c r="I388" i="1" s="1"/>
  <c r="J388" i="1"/>
  <c r="K388" i="1" s="1"/>
  <c r="E389" i="1" s="1"/>
  <c r="F290" i="4" l="1"/>
  <c r="G290" i="4"/>
  <c r="G389" i="1"/>
  <c r="L388" i="1"/>
  <c r="M388" i="1"/>
  <c r="F389" i="1"/>
  <c r="J290" i="4" l="1"/>
  <c r="H290" i="4"/>
  <c r="H389" i="1"/>
  <c r="I389" i="1" s="1"/>
  <c r="J389" i="1"/>
  <c r="K389" i="1" s="1"/>
  <c r="E390" i="1" s="1"/>
  <c r="I290" i="4" l="1"/>
  <c r="M290" i="4" s="1"/>
  <c r="L290" i="4"/>
  <c r="K290" i="4"/>
  <c r="E291" i="4" s="1"/>
  <c r="G390" i="1"/>
  <c r="L389" i="1"/>
  <c r="M389" i="1"/>
  <c r="F390" i="1"/>
  <c r="F291" i="4" l="1"/>
  <c r="G291" i="4"/>
  <c r="H390" i="1"/>
  <c r="I390" i="1" s="1"/>
  <c r="J390" i="1"/>
  <c r="K390" i="1" s="1"/>
  <c r="E391" i="1" s="1"/>
  <c r="J291" i="4" l="1"/>
  <c r="H291" i="4"/>
  <c r="G391" i="1"/>
  <c r="L390" i="1"/>
  <c r="M390" i="1"/>
  <c r="F391" i="1"/>
  <c r="I291" i="4" l="1"/>
  <c r="M291" i="4" s="1"/>
  <c r="L291" i="4"/>
  <c r="K291" i="4"/>
  <c r="E292" i="4" s="1"/>
  <c r="H391" i="1"/>
  <c r="I391" i="1" s="1"/>
  <c r="J391" i="1"/>
  <c r="K391" i="1" s="1"/>
  <c r="E392" i="1" s="1"/>
  <c r="F292" i="4" l="1"/>
  <c r="G292" i="4"/>
  <c r="G392" i="1"/>
  <c r="L391" i="1"/>
  <c r="M391" i="1"/>
  <c r="F392" i="1"/>
  <c r="J292" i="4" l="1"/>
  <c r="H292" i="4"/>
  <c r="H392" i="1"/>
  <c r="I392" i="1" s="1"/>
  <c r="J392" i="1"/>
  <c r="K392" i="1" s="1"/>
  <c r="E393" i="1" s="1"/>
  <c r="I292" i="4" l="1"/>
  <c r="M292" i="4" s="1"/>
  <c r="L292" i="4"/>
  <c r="K292" i="4"/>
  <c r="E293" i="4" s="1"/>
  <c r="G393" i="1"/>
  <c r="L392" i="1"/>
  <c r="M392" i="1"/>
  <c r="F393" i="1"/>
  <c r="G293" i="4" l="1"/>
  <c r="F293" i="4"/>
  <c r="J393" i="1"/>
  <c r="K393" i="1" s="1"/>
  <c r="E394" i="1" s="1"/>
  <c r="H393" i="1"/>
  <c r="I393" i="1" s="1"/>
  <c r="H293" i="4" l="1"/>
  <c r="J293" i="4"/>
  <c r="F394" i="1"/>
  <c r="G394" i="1"/>
  <c r="L393" i="1"/>
  <c r="M393" i="1"/>
  <c r="H394" i="1" l="1"/>
  <c r="I394" i="1" s="1"/>
  <c r="M394" i="1" s="1"/>
  <c r="K293" i="4"/>
  <c r="E294" i="4" s="1"/>
  <c r="I293" i="4"/>
  <c r="M293" i="4" s="1"/>
  <c r="L293" i="4"/>
  <c r="J394" i="1"/>
  <c r="K394" i="1" s="1"/>
  <c r="E395" i="1" s="1"/>
  <c r="L394" i="1"/>
  <c r="F294" i="4" l="1"/>
  <c r="G294" i="4"/>
  <c r="F395" i="1"/>
  <c r="G395" i="1"/>
  <c r="H395" i="1" l="1"/>
  <c r="I395" i="1" s="1"/>
  <c r="J294" i="4"/>
  <c r="K294" i="4" s="1"/>
  <c r="E295" i="4" s="1"/>
  <c r="G295" i="4" s="1"/>
  <c r="H294" i="4"/>
  <c r="J395" i="1"/>
  <c r="K395" i="1" s="1"/>
  <c r="E396" i="1" s="1"/>
  <c r="L395" i="1"/>
  <c r="M395" i="1"/>
  <c r="F295" i="4" l="1"/>
  <c r="J295" i="4"/>
  <c r="I294" i="4"/>
  <c r="M294" i="4" s="1"/>
  <c r="L294" i="4"/>
  <c r="H295" i="4"/>
  <c r="G396" i="1"/>
  <c r="F396" i="1"/>
  <c r="H396" i="1" l="1"/>
  <c r="I396" i="1" s="1"/>
  <c r="M396" i="1" s="1"/>
  <c r="I295" i="4"/>
  <c r="M295" i="4" s="1"/>
  <c r="L295" i="4"/>
  <c r="K295" i="4"/>
  <c r="E296" i="4" s="1"/>
  <c r="J396" i="1"/>
  <c r="K396" i="1" s="1"/>
  <c r="E397" i="1" s="1"/>
  <c r="F397" i="1" s="1"/>
  <c r="L396" i="1"/>
  <c r="G296" i="4" l="1"/>
  <c r="F296" i="4"/>
  <c r="G397" i="1"/>
  <c r="H397" i="1" s="1"/>
  <c r="I397" i="1" s="1"/>
  <c r="J397" i="1" l="1"/>
  <c r="K397" i="1" s="1"/>
  <c r="E398" i="1" s="1"/>
  <c r="G398" i="1" s="1"/>
  <c r="H296" i="4"/>
  <c r="J296" i="4"/>
  <c r="L397" i="1"/>
  <c r="M397" i="1"/>
  <c r="F398" i="1" l="1"/>
  <c r="H398" i="1" s="1"/>
  <c r="I398" i="1" s="1"/>
  <c r="K296" i="4"/>
  <c r="E297" i="4" s="1"/>
  <c r="I296" i="4"/>
  <c r="M296" i="4" s="1"/>
  <c r="L296" i="4"/>
  <c r="J398" i="1" l="1"/>
  <c r="K398" i="1" s="1"/>
  <c r="E399" i="1" s="1"/>
  <c r="G399" i="1" s="1"/>
  <c r="F297" i="4"/>
  <c r="G297" i="4"/>
  <c r="L398" i="1"/>
  <c r="M398" i="1"/>
  <c r="F399" i="1" l="1"/>
  <c r="H399" i="1" s="1"/>
  <c r="I399" i="1" s="1"/>
  <c r="J297" i="4"/>
  <c r="K297" i="4" s="1"/>
  <c r="E298" i="4" s="1"/>
  <c r="G298" i="4" s="1"/>
  <c r="H297" i="4"/>
  <c r="J399" i="1" l="1"/>
  <c r="K399" i="1" s="1"/>
  <c r="E400" i="1" s="1"/>
  <c r="G400" i="1" s="1"/>
  <c r="F298" i="4"/>
  <c r="I297" i="4"/>
  <c r="M297" i="4" s="1"/>
  <c r="L297" i="4"/>
  <c r="L399" i="1"/>
  <c r="M399" i="1"/>
  <c r="F400" i="1" l="1"/>
  <c r="H400" i="1" s="1"/>
  <c r="I400" i="1" s="1"/>
  <c r="H298" i="4"/>
  <c r="J298" i="4"/>
  <c r="J400" i="1" l="1"/>
  <c r="K400" i="1" s="1"/>
  <c r="E401" i="1" s="1"/>
  <c r="G401" i="1" s="1"/>
  <c r="K298" i="4"/>
  <c r="E299" i="4" s="1"/>
  <c r="I298" i="4"/>
  <c r="M298" i="4" s="1"/>
  <c r="L298" i="4"/>
  <c r="L400" i="1"/>
  <c r="M400" i="1"/>
  <c r="F401" i="1" l="1"/>
  <c r="H401" i="1" s="1"/>
  <c r="I401" i="1" s="1"/>
  <c r="G299" i="4"/>
  <c r="F299" i="4"/>
  <c r="J401" i="1" l="1"/>
  <c r="K401" i="1" s="1"/>
  <c r="E402" i="1" s="1"/>
  <c r="G402" i="1" s="1"/>
  <c r="H299" i="4"/>
  <c r="J299" i="4"/>
  <c r="L401" i="1"/>
  <c r="M401" i="1"/>
  <c r="F402" i="1" l="1"/>
  <c r="K299" i="4"/>
  <c r="E300" i="4" s="1"/>
  <c r="I299" i="4"/>
  <c r="M299" i="4" s="1"/>
  <c r="L299" i="4"/>
  <c r="H402" i="1"/>
  <c r="I402" i="1" s="1"/>
  <c r="J402" i="1"/>
  <c r="K402" i="1" s="1"/>
  <c r="E403" i="1" s="1"/>
  <c r="F300" i="4" l="1"/>
  <c r="G300" i="4"/>
  <c r="G403" i="1"/>
  <c r="L402" i="1"/>
  <c r="M402" i="1"/>
  <c r="F403" i="1"/>
  <c r="J300" i="4" l="1"/>
  <c r="K300" i="4" s="1"/>
  <c r="E301" i="4" s="1"/>
  <c r="G301" i="4" s="1"/>
  <c r="H300" i="4"/>
  <c r="H403" i="1"/>
  <c r="I403" i="1" s="1"/>
  <c r="J403" i="1"/>
  <c r="K403" i="1" s="1"/>
  <c r="E404" i="1" s="1"/>
  <c r="F301" i="4" l="1"/>
  <c r="H301" i="4" s="1"/>
  <c r="I301" i="4" s="1"/>
  <c r="M301" i="4" s="1"/>
  <c r="I300" i="4"/>
  <c r="M300" i="4" s="1"/>
  <c r="L300" i="4"/>
  <c r="J301" i="4"/>
  <c r="G404" i="1"/>
  <c r="L403" i="1"/>
  <c r="M403" i="1"/>
  <c r="F404" i="1"/>
  <c r="L301" i="4" l="1"/>
  <c r="K301" i="4"/>
  <c r="E302" i="4" s="1"/>
  <c r="H404" i="1"/>
  <c r="I404" i="1" s="1"/>
  <c r="J404" i="1"/>
  <c r="K404" i="1" s="1"/>
  <c r="E405" i="1" s="1"/>
  <c r="F302" i="4" l="1"/>
  <c r="G302" i="4"/>
  <c r="G405" i="1"/>
  <c r="L404" i="1"/>
  <c r="M404" i="1"/>
  <c r="F405" i="1"/>
  <c r="J302" i="4" l="1"/>
  <c r="K302" i="4" s="1"/>
  <c r="E303" i="4" s="1"/>
  <c r="G303" i="4" s="1"/>
  <c r="H302" i="4"/>
  <c r="H405" i="1"/>
  <c r="I405" i="1" s="1"/>
  <c r="J405" i="1"/>
  <c r="K405" i="1" s="1"/>
  <c r="E406" i="1" s="1"/>
  <c r="I302" i="4" l="1"/>
  <c r="M302" i="4" s="1"/>
  <c r="L302" i="4"/>
  <c r="F303" i="4"/>
  <c r="G406" i="1"/>
  <c r="L405" i="1"/>
  <c r="M405" i="1"/>
  <c r="F406" i="1"/>
  <c r="H303" i="4" l="1"/>
  <c r="J303" i="4"/>
  <c r="H406" i="1"/>
  <c r="I406" i="1" s="1"/>
  <c r="J406" i="1"/>
  <c r="K406" i="1" s="1"/>
  <c r="E407" i="1" s="1"/>
  <c r="K303" i="4" l="1"/>
  <c r="E304" i="4" s="1"/>
  <c r="I303" i="4"/>
  <c r="M303" i="4" s="1"/>
  <c r="L303" i="4"/>
  <c r="G407" i="1"/>
  <c r="L406" i="1"/>
  <c r="M406" i="1"/>
  <c r="F407" i="1"/>
  <c r="G304" i="4" l="1"/>
  <c r="F304" i="4"/>
  <c r="H407" i="1"/>
  <c r="I407" i="1" s="1"/>
  <c r="J407" i="1"/>
  <c r="K407" i="1" s="1"/>
  <c r="E408" i="1" s="1"/>
  <c r="J304" i="4" l="1"/>
  <c r="H304" i="4"/>
  <c r="G408" i="1"/>
  <c r="L407" i="1"/>
  <c r="M407" i="1"/>
  <c r="F408" i="1"/>
  <c r="L304" i="4" l="1"/>
  <c r="I304" i="4"/>
  <c r="M304" i="4" s="1"/>
  <c r="K304" i="4"/>
  <c r="E305" i="4" s="1"/>
  <c r="H408" i="1"/>
  <c r="I408" i="1" s="1"/>
  <c r="J408" i="1"/>
  <c r="K408" i="1" s="1"/>
  <c r="E409" i="1" s="1"/>
  <c r="G305" i="4" l="1"/>
  <c r="F305" i="4"/>
  <c r="F409" i="1"/>
  <c r="G409" i="1"/>
  <c r="L408" i="1"/>
  <c r="M408" i="1"/>
  <c r="H305" i="4" l="1"/>
  <c r="J305" i="4"/>
  <c r="J409" i="1"/>
  <c r="K409" i="1" s="1"/>
  <c r="E410" i="1" s="1"/>
  <c r="H409" i="1"/>
  <c r="I409" i="1" s="1"/>
  <c r="K305" i="4" l="1"/>
  <c r="E306" i="4" s="1"/>
  <c r="I305" i="4"/>
  <c r="M305" i="4" s="1"/>
  <c r="L305" i="4"/>
  <c r="G410" i="1"/>
  <c r="L409" i="1"/>
  <c r="M409" i="1"/>
  <c r="F410" i="1"/>
  <c r="F306" i="4" l="1"/>
  <c r="G306" i="4"/>
  <c r="H410" i="1"/>
  <c r="I410" i="1" s="1"/>
  <c r="J410" i="1"/>
  <c r="K410" i="1" s="1"/>
  <c r="E411" i="1" s="1"/>
  <c r="J306" i="4" l="1"/>
  <c r="K306" i="4" s="1"/>
  <c r="E307" i="4" s="1"/>
  <c r="G307" i="4" s="1"/>
  <c r="H306" i="4"/>
  <c r="G411" i="1"/>
  <c r="L410" i="1"/>
  <c r="M410" i="1"/>
  <c r="F411" i="1"/>
  <c r="F307" i="4" l="1"/>
  <c r="I306" i="4"/>
  <c r="M306" i="4" s="1"/>
  <c r="L306" i="4"/>
  <c r="H411" i="1"/>
  <c r="I411" i="1" s="1"/>
  <c r="J411" i="1"/>
  <c r="K411" i="1" s="1"/>
  <c r="E412" i="1" s="1"/>
  <c r="H307" i="4" l="1"/>
  <c r="J307" i="4"/>
  <c r="G412" i="1"/>
  <c r="L411" i="1"/>
  <c r="M411" i="1"/>
  <c r="F412" i="1"/>
  <c r="K307" i="4" l="1"/>
  <c r="E308" i="4" s="1"/>
  <c r="I307" i="4"/>
  <c r="M307" i="4" s="1"/>
  <c r="L307" i="4"/>
  <c r="H412" i="1"/>
  <c r="I412" i="1" s="1"/>
  <c r="J412" i="1"/>
  <c r="K412" i="1" s="1"/>
  <c r="E413" i="1" s="1"/>
  <c r="G308" i="4" l="1"/>
  <c r="F308" i="4"/>
  <c r="G413" i="1"/>
  <c r="L412" i="1"/>
  <c r="M412" i="1"/>
  <c r="F413" i="1"/>
  <c r="H308" i="4" l="1"/>
  <c r="J308" i="4"/>
  <c r="H413" i="1"/>
  <c r="I413" i="1" s="1"/>
  <c r="J413" i="1"/>
  <c r="K413" i="1" s="1"/>
  <c r="E414" i="1" s="1"/>
  <c r="K308" i="4" l="1"/>
  <c r="E309" i="4" s="1"/>
  <c r="I308" i="4"/>
  <c r="M308" i="4" s="1"/>
  <c r="L308" i="4"/>
  <c r="G414" i="1"/>
  <c r="L413" i="1"/>
  <c r="M413" i="1"/>
  <c r="F414" i="1"/>
  <c r="F309" i="4" l="1"/>
  <c r="G309" i="4"/>
  <c r="H414" i="1"/>
  <c r="I414" i="1" s="1"/>
  <c r="J414" i="1"/>
  <c r="K414" i="1" s="1"/>
  <c r="E415" i="1" s="1"/>
  <c r="J309" i="4" l="1"/>
  <c r="K309" i="4" s="1"/>
  <c r="E310" i="4" s="1"/>
  <c r="G310" i="4" s="1"/>
  <c r="H309" i="4"/>
  <c r="F415" i="1"/>
  <c r="G415" i="1"/>
  <c r="L414" i="1"/>
  <c r="M414" i="1"/>
  <c r="F310" i="4" l="1"/>
  <c r="I309" i="4"/>
  <c r="M309" i="4" s="1"/>
  <c r="L309" i="4"/>
  <c r="J415" i="1"/>
  <c r="K415" i="1" s="1"/>
  <c r="E416" i="1" s="1"/>
  <c r="H415" i="1"/>
  <c r="I415" i="1" s="1"/>
  <c r="H310" i="4" l="1"/>
  <c r="J310" i="4"/>
  <c r="G416" i="1"/>
  <c r="L415" i="1"/>
  <c r="M415" i="1"/>
  <c r="F416" i="1"/>
  <c r="K310" i="4" l="1"/>
  <c r="E311" i="4" s="1"/>
  <c r="I310" i="4"/>
  <c r="M310" i="4" s="1"/>
  <c r="L310" i="4"/>
  <c r="H416" i="1"/>
  <c r="I416" i="1" s="1"/>
  <c r="J416" i="1"/>
  <c r="K416" i="1" s="1"/>
  <c r="E417" i="1" s="1"/>
  <c r="G311" i="4" l="1"/>
  <c r="F311" i="4"/>
  <c r="G417" i="1"/>
  <c r="L416" i="1"/>
  <c r="M416" i="1"/>
  <c r="F417" i="1"/>
  <c r="H311" i="4" l="1"/>
  <c r="J311" i="4"/>
  <c r="H417" i="1"/>
  <c r="I417" i="1" s="1"/>
  <c r="J417" i="1"/>
  <c r="K417" i="1" s="1"/>
  <c r="E418" i="1" s="1"/>
  <c r="K311" i="4" l="1"/>
  <c r="E312" i="4" s="1"/>
  <c r="I311" i="4"/>
  <c r="M311" i="4" s="1"/>
  <c r="L311" i="4"/>
  <c r="G418" i="1"/>
  <c r="L417" i="1"/>
  <c r="M417" i="1"/>
  <c r="F418" i="1"/>
  <c r="F312" i="4" l="1"/>
  <c r="G312" i="4"/>
  <c r="H418" i="1"/>
  <c r="I418" i="1" s="1"/>
  <c r="J418" i="1"/>
  <c r="K418" i="1" s="1"/>
  <c r="E419" i="1" s="1"/>
  <c r="J312" i="4" l="1"/>
  <c r="H312" i="4"/>
  <c r="G419" i="1"/>
  <c r="L418" i="1"/>
  <c r="M418" i="1"/>
  <c r="F419" i="1"/>
  <c r="I312" i="4" l="1"/>
  <c r="M312" i="4" s="1"/>
  <c r="L312" i="4"/>
  <c r="K312" i="4"/>
  <c r="E313" i="4" s="1"/>
  <c r="H419" i="1"/>
  <c r="I419" i="1" s="1"/>
  <c r="J419" i="1"/>
  <c r="K419" i="1" s="1"/>
  <c r="E420" i="1" s="1"/>
  <c r="G313" i="4" l="1"/>
  <c r="F313" i="4"/>
  <c r="G420" i="1"/>
  <c r="L419" i="1"/>
  <c r="M419" i="1"/>
  <c r="F420" i="1"/>
  <c r="H313" i="4" l="1"/>
  <c r="J313" i="4"/>
  <c r="H420" i="1"/>
  <c r="I420" i="1" s="1"/>
  <c r="J420" i="1"/>
  <c r="K420" i="1" s="1"/>
  <c r="E421" i="1" s="1"/>
  <c r="K313" i="4" l="1"/>
  <c r="E314" i="4" s="1"/>
  <c r="I313" i="4"/>
  <c r="M313" i="4" s="1"/>
  <c r="L313" i="4"/>
  <c r="G421" i="1"/>
  <c r="L420" i="1"/>
  <c r="M420" i="1"/>
  <c r="F421" i="1"/>
  <c r="F314" i="4" l="1"/>
  <c r="G314" i="4"/>
  <c r="H421" i="1"/>
  <c r="I421" i="1" s="1"/>
  <c r="J421" i="1"/>
  <c r="K421" i="1" s="1"/>
  <c r="E422" i="1" s="1"/>
  <c r="J314" i="4" l="1"/>
  <c r="H314" i="4"/>
  <c r="G422" i="1"/>
  <c r="L421" i="1"/>
  <c r="M421" i="1"/>
  <c r="F422" i="1"/>
  <c r="I314" i="4" l="1"/>
  <c r="M314" i="4" s="1"/>
  <c r="L314" i="4"/>
  <c r="K314" i="4"/>
  <c r="E315" i="4" s="1"/>
  <c r="H422" i="1"/>
  <c r="I422" i="1" s="1"/>
  <c r="J422" i="1"/>
  <c r="K422" i="1" s="1"/>
  <c r="E423" i="1" s="1"/>
  <c r="F315" i="4" l="1"/>
  <c r="G315" i="4"/>
  <c r="G423" i="1"/>
  <c r="L422" i="1"/>
  <c r="M422" i="1"/>
  <c r="F423" i="1"/>
  <c r="J315" i="4" l="1"/>
  <c r="H315" i="4"/>
  <c r="H423" i="1"/>
  <c r="I423" i="1" s="1"/>
  <c r="J423" i="1"/>
  <c r="K423" i="1" s="1"/>
  <c r="E424" i="1" s="1"/>
  <c r="I315" i="4" l="1"/>
  <c r="M315" i="4" s="1"/>
  <c r="L315" i="4"/>
  <c r="K315" i="4"/>
  <c r="E316" i="4" s="1"/>
  <c r="G424" i="1"/>
  <c r="L423" i="1"/>
  <c r="M423" i="1"/>
  <c r="F424" i="1"/>
  <c r="G316" i="4" l="1"/>
  <c r="F316" i="4"/>
  <c r="H424" i="1"/>
  <c r="I424" i="1" s="1"/>
  <c r="J424" i="1"/>
  <c r="K424" i="1" s="1"/>
  <c r="E425" i="1" s="1"/>
  <c r="H316" i="4" l="1"/>
  <c r="J316" i="4"/>
  <c r="G425" i="1"/>
  <c r="L424" i="1"/>
  <c r="M424" i="1"/>
  <c r="F425" i="1"/>
  <c r="K316" i="4" l="1"/>
  <c r="E317" i="4" s="1"/>
  <c r="I316" i="4"/>
  <c r="M316" i="4" s="1"/>
  <c r="L316" i="4"/>
  <c r="H425" i="1"/>
  <c r="I425" i="1" s="1"/>
  <c r="J425" i="1"/>
  <c r="K425" i="1" s="1"/>
  <c r="E426" i="1" s="1"/>
  <c r="F317" i="4" l="1"/>
  <c r="G317" i="4"/>
  <c r="G426" i="1"/>
  <c r="L425" i="1"/>
  <c r="M425" i="1"/>
  <c r="F426" i="1"/>
  <c r="J317" i="4" l="1"/>
  <c r="K317" i="4" s="1"/>
  <c r="E318" i="4" s="1"/>
  <c r="G318" i="4" s="1"/>
  <c r="H317" i="4"/>
  <c r="H426" i="1"/>
  <c r="I426" i="1" s="1"/>
  <c r="J426" i="1"/>
  <c r="K426" i="1" s="1"/>
  <c r="E427" i="1" s="1"/>
  <c r="I317" i="4" l="1"/>
  <c r="M317" i="4" s="1"/>
  <c r="L317" i="4"/>
  <c r="F318" i="4"/>
  <c r="G427" i="1"/>
  <c r="L426" i="1"/>
  <c r="M426" i="1"/>
  <c r="F427" i="1"/>
  <c r="H318" i="4" l="1"/>
  <c r="J318" i="4"/>
  <c r="H427" i="1"/>
  <c r="I427" i="1" s="1"/>
  <c r="J427" i="1"/>
  <c r="K427" i="1" s="1"/>
  <c r="E428" i="1" s="1"/>
  <c r="K318" i="4" l="1"/>
  <c r="E319" i="4" s="1"/>
  <c r="I318" i="4"/>
  <c r="M318" i="4" s="1"/>
  <c r="L318" i="4"/>
  <c r="G428" i="1"/>
  <c r="L427" i="1"/>
  <c r="M427" i="1"/>
  <c r="F428" i="1"/>
  <c r="G319" i="4" l="1"/>
  <c r="F319" i="4"/>
  <c r="H428" i="1"/>
  <c r="I428" i="1" s="1"/>
  <c r="J428" i="1"/>
  <c r="K428" i="1" s="1"/>
  <c r="E429" i="1" s="1"/>
  <c r="H319" i="4" l="1"/>
  <c r="J319" i="4"/>
  <c r="G429" i="1"/>
  <c r="L428" i="1"/>
  <c r="M428" i="1"/>
  <c r="F429" i="1"/>
  <c r="K319" i="4" l="1"/>
  <c r="E320" i="4" s="1"/>
  <c r="I319" i="4"/>
  <c r="M319" i="4" s="1"/>
  <c r="L319" i="4"/>
  <c r="H429" i="1"/>
  <c r="I429" i="1" s="1"/>
  <c r="J429" i="1"/>
  <c r="K429" i="1" s="1"/>
  <c r="E430" i="1" s="1"/>
  <c r="F320" i="4" l="1"/>
  <c r="G320" i="4"/>
  <c r="G430" i="1"/>
  <c r="L429" i="1"/>
  <c r="M429" i="1"/>
  <c r="F430" i="1"/>
  <c r="J320" i="4" l="1"/>
  <c r="H320" i="4"/>
  <c r="H430" i="1"/>
  <c r="I430" i="1" s="1"/>
  <c r="J430" i="1"/>
  <c r="K430" i="1" s="1"/>
  <c r="E431" i="1" s="1"/>
  <c r="I320" i="4" l="1"/>
  <c r="M320" i="4" s="1"/>
  <c r="L320" i="4"/>
  <c r="K320" i="4"/>
  <c r="E321" i="4" s="1"/>
  <c r="G431" i="1"/>
  <c r="L430" i="1"/>
  <c r="M430" i="1"/>
  <c r="F431" i="1"/>
  <c r="G321" i="4" l="1"/>
  <c r="F321" i="4"/>
  <c r="H431" i="1"/>
  <c r="I431" i="1" s="1"/>
  <c r="J431" i="1"/>
  <c r="K431" i="1" s="1"/>
  <c r="E432" i="1" s="1"/>
  <c r="H321" i="4" l="1"/>
  <c r="J321" i="4"/>
  <c r="G432" i="1"/>
  <c r="L431" i="1"/>
  <c r="M431" i="1"/>
  <c r="F432" i="1"/>
  <c r="K321" i="4" l="1"/>
  <c r="E322" i="4" s="1"/>
  <c r="I321" i="4"/>
  <c r="M321" i="4" s="1"/>
  <c r="L321" i="4"/>
  <c r="H432" i="1"/>
  <c r="I432" i="1" s="1"/>
  <c r="J432" i="1"/>
  <c r="K432" i="1" s="1"/>
  <c r="E433" i="1" s="1"/>
  <c r="F322" i="4" l="1"/>
  <c r="G322" i="4"/>
  <c r="G433" i="1"/>
  <c r="L432" i="1"/>
  <c r="M432" i="1"/>
  <c r="F433" i="1"/>
  <c r="J322" i="4" l="1"/>
  <c r="H322" i="4"/>
  <c r="H433" i="1"/>
  <c r="I433" i="1" s="1"/>
  <c r="J433" i="1"/>
  <c r="K433" i="1" s="1"/>
  <c r="E434" i="1" s="1"/>
  <c r="I322" i="4" l="1"/>
  <c r="M322" i="4" s="1"/>
  <c r="L322" i="4"/>
  <c r="K322" i="4"/>
  <c r="E323" i="4" s="1"/>
  <c r="G434" i="1"/>
  <c r="L433" i="1"/>
  <c r="M433" i="1"/>
  <c r="F434" i="1"/>
  <c r="G323" i="4" l="1"/>
  <c r="F323" i="4"/>
  <c r="H434" i="1"/>
  <c r="I434" i="1" s="1"/>
  <c r="J434" i="1"/>
  <c r="K434" i="1" s="1"/>
  <c r="E435" i="1" s="1"/>
  <c r="H323" i="4" l="1"/>
  <c r="J323" i="4"/>
  <c r="K323" i="4" s="1"/>
  <c r="E324" i="4" s="1"/>
  <c r="F324" i="4" s="1"/>
  <c r="G435" i="1"/>
  <c r="L434" i="1"/>
  <c r="M434" i="1"/>
  <c r="F435" i="1"/>
  <c r="G324" i="4" l="1"/>
  <c r="I323" i="4"/>
  <c r="M323" i="4" s="1"/>
  <c r="L323" i="4"/>
  <c r="H435" i="1"/>
  <c r="I435" i="1" s="1"/>
  <c r="J435" i="1"/>
  <c r="K435" i="1" s="1"/>
  <c r="E436" i="1" s="1"/>
  <c r="J324" i="4" l="1"/>
  <c r="H324" i="4"/>
  <c r="G436" i="1"/>
  <c r="L435" i="1"/>
  <c r="M435" i="1"/>
  <c r="F436" i="1"/>
  <c r="I324" i="4" l="1"/>
  <c r="M324" i="4" s="1"/>
  <c r="L324" i="4"/>
  <c r="K324" i="4"/>
  <c r="E325" i="4" s="1"/>
  <c r="H436" i="1"/>
  <c r="I436" i="1" s="1"/>
  <c r="J436" i="1"/>
  <c r="K436" i="1" s="1"/>
  <c r="E437" i="1" s="1"/>
  <c r="F325" i="4" l="1"/>
  <c r="G325" i="4"/>
  <c r="G437" i="1"/>
  <c r="L436" i="1"/>
  <c r="M436" i="1"/>
  <c r="F437" i="1"/>
  <c r="J325" i="4" l="1"/>
  <c r="H325" i="4"/>
  <c r="H437" i="1"/>
  <c r="I437" i="1" s="1"/>
  <c r="J437" i="1"/>
  <c r="K437" i="1" s="1"/>
  <c r="E438" i="1" s="1"/>
  <c r="L325" i="4" l="1"/>
  <c r="I325" i="4"/>
  <c r="M325" i="4" s="1"/>
  <c r="K325" i="4"/>
  <c r="E326" i="4" s="1"/>
  <c r="G438" i="1"/>
  <c r="L437" i="1"/>
  <c r="M437" i="1"/>
  <c r="F438" i="1"/>
  <c r="F326" i="4" l="1"/>
  <c r="G326" i="4"/>
  <c r="H438" i="1"/>
  <c r="I438" i="1" s="1"/>
  <c r="J438" i="1"/>
  <c r="K438" i="1" s="1"/>
  <c r="E439" i="1" s="1"/>
  <c r="J326" i="4" l="1"/>
  <c r="H326" i="4"/>
  <c r="G439" i="1"/>
  <c r="L438" i="1"/>
  <c r="M438" i="1"/>
  <c r="F439" i="1"/>
  <c r="I326" i="4" l="1"/>
  <c r="M326" i="4" s="1"/>
  <c r="L326" i="4"/>
  <c r="K326" i="4"/>
  <c r="E327" i="4" s="1"/>
  <c r="H439" i="1"/>
  <c r="I439" i="1" s="1"/>
  <c r="J439" i="1"/>
  <c r="K439" i="1" s="1"/>
  <c r="E440" i="1" s="1"/>
  <c r="G327" i="4" l="1"/>
  <c r="F327" i="4"/>
  <c r="G440" i="1"/>
  <c r="L439" i="1"/>
  <c r="M439" i="1"/>
  <c r="F440" i="1"/>
  <c r="H327" i="4" l="1"/>
  <c r="J327" i="4"/>
  <c r="H440" i="1"/>
  <c r="I440" i="1" s="1"/>
  <c r="J440" i="1"/>
  <c r="K440" i="1" s="1"/>
  <c r="E441" i="1" s="1"/>
  <c r="K327" i="4" l="1"/>
  <c r="E328" i="4" s="1"/>
  <c r="I327" i="4"/>
  <c r="M327" i="4" s="1"/>
  <c r="L327" i="4"/>
  <c r="G441" i="1"/>
  <c r="L440" i="1"/>
  <c r="M440" i="1"/>
  <c r="F441" i="1"/>
  <c r="F328" i="4" l="1"/>
  <c r="G328" i="4"/>
  <c r="H441" i="1"/>
  <c r="I441" i="1" s="1"/>
  <c r="J441" i="1"/>
  <c r="K441" i="1" s="1"/>
  <c r="E442" i="1" s="1"/>
  <c r="J328" i="4" l="1"/>
  <c r="H328" i="4"/>
  <c r="G442" i="1"/>
  <c r="L441" i="1"/>
  <c r="M441" i="1"/>
  <c r="F442" i="1"/>
  <c r="I328" i="4" l="1"/>
  <c r="M328" i="4" s="1"/>
  <c r="L328" i="4"/>
  <c r="K328" i="4"/>
  <c r="E329" i="4" s="1"/>
  <c r="H442" i="1"/>
  <c r="I442" i="1" s="1"/>
  <c r="J442" i="1"/>
  <c r="K442" i="1" s="1"/>
  <c r="E443" i="1" s="1"/>
  <c r="G329" i="4" l="1"/>
  <c r="F329" i="4"/>
  <c r="G443" i="1"/>
  <c r="L442" i="1"/>
  <c r="M442" i="1"/>
  <c r="F443" i="1"/>
  <c r="H329" i="4" l="1"/>
  <c r="J329" i="4"/>
  <c r="H443" i="1"/>
  <c r="I443" i="1" s="1"/>
  <c r="J443" i="1"/>
  <c r="K443" i="1" s="1"/>
  <c r="E444" i="1" s="1"/>
  <c r="K329" i="4" l="1"/>
  <c r="E330" i="4" s="1"/>
  <c r="I329" i="4"/>
  <c r="M329" i="4" s="1"/>
  <c r="L329" i="4"/>
  <c r="G444" i="1"/>
  <c r="L443" i="1"/>
  <c r="M443" i="1"/>
  <c r="F444" i="1"/>
  <c r="F330" i="4" l="1"/>
  <c r="G330" i="4"/>
  <c r="H444" i="1"/>
  <c r="I444" i="1" s="1"/>
  <c r="J444" i="1"/>
  <c r="K444" i="1" s="1"/>
  <c r="E445" i="1" s="1"/>
  <c r="J330" i="4" l="1"/>
  <c r="K330" i="4" s="1"/>
  <c r="E331" i="4" s="1"/>
  <c r="G331" i="4" s="1"/>
  <c r="H330" i="4"/>
  <c r="G445" i="1"/>
  <c r="L444" i="1"/>
  <c r="M444" i="1"/>
  <c r="F445" i="1"/>
  <c r="F331" i="4" l="1"/>
  <c r="I330" i="4"/>
  <c r="M330" i="4" s="1"/>
  <c r="L330" i="4"/>
  <c r="H445" i="1"/>
  <c r="I445" i="1" s="1"/>
  <c r="J445" i="1"/>
  <c r="K445" i="1" s="1"/>
  <c r="E446" i="1" s="1"/>
  <c r="H331" i="4" l="1"/>
  <c r="J331" i="4"/>
  <c r="G446" i="1"/>
  <c r="L445" i="1"/>
  <c r="M445" i="1"/>
  <c r="F446" i="1"/>
  <c r="K331" i="4" l="1"/>
  <c r="E332" i="4" s="1"/>
  <c r="I331" i="4"/>
  <c r="M331" i="4" s="1"/>
  <c r="L331" i="4"/>
  <c r="H446" i="1"/>
  <c r="I446" i="1" s="1"/>
  <c r="J446" i="1"/>
  <c r="K446" i="1" s="1"/>
  <c r="E447" i="1" s="1"/>
  <c r="G332" i="4" l="1"/>
  <c r="F332" i="4"/>
  <c r="G447" i="1"/>
  <c r="L446" i="1"/>
  <c r="M446" i="1"/>
  <c r="F447" i="1"/>
  <c r="H332" i="4" l="1"/>
  <c r="J332" i="4"/>
  <c r="K332" i="4" s="1"/>
  <c r="E333" i="4" s="1"/>
  <c r="F333" i="4" s="1"/>
  <c r="H447" i="1"/>
  <c r="I447" i="1" s="1"/>
  <c r="J447" i="1"/>
  <c r="K447" i="1" s="1"/>
  <c r="E448" i="1" s="1"/>
  <c r="G333" i="4" l="1"/>
  <c r="I332" i="4"/>
  <c r="M332" i="4" s="1"/>
  <c r="L332" i="4"/>
  <c r="G448" i="1"/>
  <c r="L447" i="1"/>
  <c r="M447" i="1"/>
  <c r="F448" i="1"/>
  <c r="J333" i="4" l="1"/>
  <c r="H333" i="4"/>
  <c r="H448" i="1"/>
  <c r="I448" i="1" s="1"/>
  <c r="J448" i="1"/>
  <c r="K448" i="1" s="1"/>
  <c r="E449" i="1" s="1"/>
  <c r="I333" i="4" l="1"/>
  <c r="M333" i="4" s="1"/>
  <c r="L333" i="4"/>
  <c r="K333" i="4"/>
  <c r="E334" i="4" s="1"/>
  <c r="G449" i="1"/>
  <c r="L448" i="1"/>
  <c r="M448" i="1"/>
  <c r="F449" i="1"/>
  <c r="F334" i="4" l="1"/>
  <c r="G334" i="4"/>
  <c r="H449" i="1"/>
  <c r="I449" i="1" s="1"/>
  <c r="J449" i="1"/>
  <c r="K449" i="1" s="1"/>
  <c r="E450" i="1" s="1"/>
  <c r="J334" i="4" l="1"/>
  <c r="H334" i="4"/>
  <c r="G450" i="1"/>
  <c r="L449" i="1"/>
  <c r="M449" i="1"/>
  <c r="F450" i="1"/>
  <c r="I334" i="4" l="1"/>
  <c r="M334" i="4" s="1"/>
  <c r="L334" i="4"/>
  <c r="K334" i="4"/>
  <c r="E335" i="4" s="1"/>
  <c r="H450" i="1"/>
  <c r="I450" i="1" s="1"/>
  <c r="J450" i="1"/>
  <c r="K450" i="1" s="1"/>
  <c r="E451" i="1" s="1"/>
  <c r="G335" i="4" l="1"/>
  <c r="F335" i="4"/>
  <c r="G451" i="1"/>
  <c r="L450" i="1"/>
  <c r="M450" i="1"/>
  <c r="F451" i="1"/>
  <c r="H335" i="4" l="1"/>
  <c r="J335" i="4"/>
  <c r="H451" i="1"/>
  <c r="I451" i="1" s="1"/>
  <c r="J451" i="1"/>
  <c r="K451" i="1" s="1"/>
  <c r="E452" i="1" s="1"/>
  <c r="K335" i="4" l="1"/>
  <c r="E336" i="4" s="1"/>
  <c r="I335" i="4"/>
  <c r="M335" i="4" s="1"/>
  <c r="L335" i="4"/>
  <c r="G452" i="1"/>
  <c r="L451" i="1"/>
  <c r="M451" i="1"/>
  <c r="F452" i="1"/>
  <c r="F336" i="4" l="1"/>
  <c r="G336" i="4"/>
  <c r="H452" i="1"/>
  <c r="I452" i="1" s="1"/>
  <c r="J452" i="1"/>
  <c r="K452" i="1" s="1"/>
  <c r="E453" i="1" s="1"/>
  <c r="J336" i="4" l="1"/>
  <c r="H336" i="4"/>
  <c r="G453" i="1"/>
  <c r="L452" i="1"/>
  <c r="M452" i="1"/>
  <c r="F453" i="1"/>
  <c r="I336" i="4" l="1"/>
  <c r="M336" i="4" s="1"/>
  <c r="L336" i="4"/>
  <c r="K336" i="4"/>
  <c r="E337" i="4" s="1"/>
  <c r="H453" i="1"/>
  <c r="I453" i="1" s="1"/>
  <c r="J453" i="1"/>
  <c r="K453" i="1" s="1"/>
  <c r="E454" i="1" s="1"/>
  <c r="G337" i="4" l="1"/>
  <c r="F337" i="4"/>
  <c r="F454" i="1"/>
  <c r="G454" i="1"/>
  <c r="L453" i="1"/>
  <c r="M453" i="1"/>
  <c r="H337" i="4" l="1"/>
  <c r="J337" i="4"/>
  <c r="J454" i="1"/>
  <c r="K454" i="1" s="1"/>
  <c r="E455" i="1" s="1"/>
  <c r="H454" i="1"/>
  <c r="I454" i="1" s="1"/>
  <c r="K337" i="4" l="1"/>
  <c r="E338" i="4" s="1"/>
  <c r="I337" i="4"/>
  <c r="M337" i="4" s="1"/>
  <c r="L337" i="4"/>
  <c r="G455" i="1"/>
  <c r="F455" i="1"/>
  <c r="L454" i="1"/>
  <c r="M454" i="1"/>
  <c r="H455" i="1" l="1"/>
  <c r="I455" i="1" s="1"/>
  <c r="M455" i="1" s="1"/>
  <c r="F338" i="4"/>
  <c r="G338" i="4"/>
  <c r="J455" i="1"/>
  <c r="K455" i="1" s="1"/>
  <c r="E456" i="1" s="1"/>
  <c r="L455" i="1" l="1"/>
  <c r="J338" i="4"/>
  <c r="K338" i="4" s="1"/>
  <c r="E339" i="4" s="1"/>
  <c r="G339" i="4" s="1"/>
  <c r="H338" i="4"/>
  <c r="G456" i="1"/>
  <c r="F456" i="1"/>
  <c r="H456" i="1" l="1"/>
  <c r="I456" i="1" s="1"/>
  <c r="M456" i="1" s="1"/>
  <c r="I338" i="4"/>
  <c r="M338" i="4" s="1"/>
  <c r="L338" i="4"/>
  <c r="F339" i="4"/>
  <c r="J456" i="1"/>
  <c r="K456" i="1" s="1"/>
  <c r="E457" i="1" s="1"/>
  <c r="L456" i="1" l="1"/>
  <c r="H339" i="4"/>
  <c r="J339" i="4"/>
  <c r="G457" i="1"/>
  <c r="F457" i="1"/>
  <c r="H457" i="1" l="1"/>
  <c r="I457" i="1" s="1"/>
  <c r="M457" i="1" s="1"/>
  <c r="K339" i="4"/>
  <c r="E340" i="4" s="1"/>
  <c r="I339" i="4"/>
  <c r="M339" i="4" s="1"/>
  <c r="L339" i="4"/>
  <c r="J457" i="1"/>
  <c r="K457" i="1" s="1"/>
  <c r="E458" i="1" s="1"/>
  <c r="L457" i="1"/>
  <c r="G340" i="4" l="1"/>
  <c r="F340" i="4"/>
  <c r="G458" i="1"/>
  <c r="F458" i="1"/>
  <c r="H458" i="1" s="1"/>
  <c r="I458" i="1" s="1"/>
  <c r="H340" i="4" l="1"/>
  <c r="J340" i="4"/>
  <c r="K340" i="4" s="1"/>
  <c r="E341" i="4" s="1"/>
  <c r="F341" i="4" s="1"/>
  <c r="J458" i="1"/>
  <c r="K458" i="1" s="1"/>
  <c r="E459" i="1" s="1"/>
  <c r="L458" i="1"/>
  <c r="M458" i="1"/>
  <c r="G341" i="4" l="1"/>
  <c r="I340" i="4"/>
  <c r="M340" i="4" s="1"/>
  <c r="L340" i="4"/>
  <c r="G459" i="1"/>
  <c r="F459" i="1"/>
  <c r="H459" i="1" l="1"/>
  <c r="I459" i="1" s="1"/>
  <c r="M459" i="1" s="1"/>
  <c r="J341" i="4"/>
  <c r="H341" i="4"/>
  <c r="J459" i="1"/>
  <c r="K459" i="1" s="1"/>
  <c r="E460" i="1" s="1"/>
  <c r="L459" i="1" l="1"/>
  <c r="I341" i="4"/>
  <c r="M341" i="4" s="1"/>
  <c r="L341" i="4"/>
  <c r="K341" i="4"/>
  <c r="E342" i="4" s="1"/>
  <c r="G460" i="1"/>
  <c r="F460" i="1"/>
  <c r="F342" i="4" l="1"/>
  <c r="G342" i="4"/>
  <c r="H460" i="1"/>
  <c r="I460" i="1" s="1"/>
  <c r="M460" i="1" s="1"/>
  <c r="J460" i="1"/>
  <c r="K460" i="1" s="1"/>
  <c r="E461" i="1" s="1"/>
  <c r="L460" i="1" l="1"/>
  <c r="J342" i="4"/>
  <c r="H342" i="4"/>
  <c r="G461" i="1"/>
  <c r="F461" i="1"/>
  <c r="H461" i="1" s="1"/>
  <c r="I461" i="1" s="1"/>
  <c r="J461" i="1" l="1"/>
  <c r="K461" i="1" s="1"/>
  <c r="E462" i="1" s="1"/>
  <c r="G462" i="1" s="1"/>
  <c r="L342" i="4"/>
  <c r="I342" i="4"/>
  <c r="M342" i="4" s="1"/>
  <c r="K342" i="4"/>
  <c r="E343" i="4" s="1"/>
  <c r="L461" i="1"/>
  <c r="M461" i="1"/>
  <c r="F462" i="1" l="1"/>
  <c r="H462" i="1" s="1"/>
  <c r="I462" i="1" s="1"/>
  <c r="F343" i="4"/>
  <c r="G343" i="4"/>
  <c r="J462" i="1" l="1"/>
  <c r="K462" i="1" s="1"/>
  <c r="E463" i="1" s="1"/>
  <c r="G463" i="1" s="1"/>
  <c r="J343" i="4"/>
  <c r="H343" i="4"/>
  <c r="L462" i="1"/>
  <c r="M462" i="1"/>
  <c r="F463" i="1" l="1"/>
  <c r="H463" i="1" s="1"/>
  <c r="I463" i="1" s="1"/>
  <c r="I343" i="4"/>
  <c r="M343" i="4" s="1"/>
  <c r="L343" i="4"/>
  <c r="K343" i="4"/>
  <c r="E344" i="4" s="1"/>
  <c r="J463" i="1" l="1"/>
  <c r="K463" i="1" s="1"/>
  <c r="E464" i="1" s="1"/>
  <c r="G464" i="1" s="1"/>
  <c r="F344" i="4"/>
  <c r="G344" i="4"/>
  <c r="L463" i="1"/>
  <c r="M463" i="1"/>
  <c r="F464" i="1" l="1"/>
  <c r="H464" i="1" s="1"/>
  <c r="I464" i="1" s="1"/>
  <c r="J344" i="4"/>
  <c r="H344" i="4"/>
  <c r="J464" i="1" l="1"/>
  <c r="K464" i="1" s="1"/>
  <c r="E465" i="1" s="1"/>
  <c r="G465" i="1" s="1"/>
  <c r="I344" i="4"/>
  <c r="M344" i="4" s="1"/>
  <c r="L344" i="4"/>
  <c r="K344" i="4"/>
  <c r="E345" i="4" s="1"/>
  <c r="L464" i="1"/>
  <c r="M464" i="1"/>
  <c r="F465" i="1" l="1"/>
  <c r="H465" i="1" s="1"/>
  <c r="I465" i="1" s="1"/>
  <c r="F345" i="4"/>
  <c r="G345" i="4"/>
  <c r="J465" i="1" l="1"/>
  <c r="K465" i="1" s="1"/>
  <c r="E466" i="1" s="1"/>
  <c r="G466" i="1" s="1"/>
  <c r="J345" i="4"/>
  <c r="H345" i="4"/>
  <c r="L465" i="1"/>
  <c r="M465" i="1"/>
  <c r="F466" i="1" l="1"/>
  <c r="H466" i="1" s="1"/>
  <c r="I466" i="1" s="1"/>
  <c r="I345" i="4"/>
  <c r="M345" i="4" s="1"/>
  <c r="L345" i="4"/>
  <c r="K345" i="4"/>
  <c r="E346" i="4" s="1"/>
  <c r="J466" i="1" l="1"/>
  <c r="K466" i="1" s="1"/>
  <c r="E467" i="1" s="1"/>
  <c r="G467" i="1" s="1"/>
  <c r="F346" i="4"/>
  <c r="G346" i="4"/>
  <c r="L466" i="1"/>
  <c r="M466" i="1"/>
  <c r="F467" i="1" l="1"/>
  <c r="J346" i="4"/>
  <c r="K346" i="4" s="1"/>
  <c r="E347" i="4" s="1"/>
  <c r="G347" i="4" s="1"/>
  <c r="H346" i="4"/>
  <c r="H467" i="1"/>
  <c r="I467" i="1" s="1"/>
  <c r="J467" i="1"/>
  <c r="K467" i="1" s="1"/>
  <c r="E468" i="1" s="1"/>
  <c r="F347" i="4" l="1"/>
  <c r="J347" i="4" s="1"/>
  <c r="I346" i="4"/>
  <c r="M346" i="4" s="1"/>
  <c r="L346" i="4"/>
  <c r="H347" i="4"/>
  <c r="G468" i="1"/>
  <c r="L467" i="1"/>
  <c r="M467" i="1"/>
  <c r="F468" i="1"/>
  <c r="I347" i="4" l="1"/>
  <c r="M347" i="4" s="1"/>
  <c r="L347" i="4"/>
  <c r="K347" i="4"/>
  <c r="E348" i="4" s="1"/>
  <c r="H468" i="1"/>
  <c r="I468" i="1" s="1"/>
  <c r="J468" i="1"/>
  <c r="K468" i="1" s="1"/>
  <c r="E469" i="1" s="1"/>
  <c r="F348" i="4" l="1"/>
  <c r="G348" i="4"/>
  <c r="G469" i="1"/>
  <c r="L468" i="1"/>
  <c r="M468" i="1"/>
  <c r="F469" i="1"/>
  <c r="J348" i="4" l="1"/>
  <c r="K348" i="4" s="1"/>
  <c r="E349" i="4" s="1"/>
  <c r="G349" i="4" s="1"/>
  <c r="H348" i="4"/>
  <c r="H469" i="1"/>
  <c r="I469" i="1" s="1"/>
  <c r="J469" i="1"/>
  <c r="K469" i="1" s="1"/>
  <c r="E470" i="1" s="1"/>
  <c r="F349" i="4" l="1"/>
  <c r="I348" i="4"/>
  <c r="M348" i="4" s="1"/>
  <c r="L348" i="4"/>
  <c r="J349" i="4"/>
  <c r="H349" i="4"/>
  <c r="G470" i="1"/>
  <c r="L469" i="1"/>
  <c r="M469" i="1"/>
  <c r="F470" i="1"/>
  <c r="I349" i="4" l="1"/>
  <c r="M349" i="4" s="1"/>
  <c r="L349" i="4"/>
  <c r="K349" i="4"/>
  <c r="E350" i="4" s="1"/>
  <c r="H470" i="1"/>
  <c r="I470" i="1" s="1"/>
  <c r="J470" i="1"/>
  <c r="K470" i="1" s="1"/>
  <c r="E471" i="1" s="1"/>
  <c r="G350" i="4" l="1"/>
  <c r="F350" i="4"/>
  <c r="G471" i="1"/>
  <c r="L470" i="1"/>
  <c r="M470" i="1"/>
  <c r="F471" i="1"/>
  <c r="H350" i="4" l="1"/>
  <c r="J350" i="4"/>
  <c r="K350" i="4" s="1"/>
  <c r="E351" i="4" s="1"/>
  <c r="F351" i="4" s="1"/>
  <c r="H471" i="1"/>
  <c r="I471" i="1" s="1"/>
  <c r="J471" i="1"/>
  <c r="K471" i="1" s="1"/>
  <c r="E472" i="1" s="1"/>
  <c r="G351" i="4" l="1"/>
  <c r="I350" i="4"/>
  <c r="M350" i="4" s="1"/>
  <c r="L350" i="4"/>
  <c r="G472" i="1"/>
  <c r="L471" i="1"/>
  <c r="M471" i="1"/>
  <c r="F472" i="1"/>
  <c r="J351" i="4" l="1"/>
  <c r="H351" i="4"/>
  <c r="H472" i="1"/>
  <c r="I472" i="1" s="1"/>
  <c r="J472" i="1"/>
  <c r="K472" i="1" s="1"/>
  <c r="E473" i="1" s="1"/>
  <c r="I351" i="4" l="1"/>
  <c r="M351" i="4" s="1"/>
  <c r="L351" i="4"/>
  <c r="K351" i="4"/>
  <c r="E352" i="4" s="1"/>
  <c r="G473" i="1"/>
  <c r="L472" i="1"/>
  <c r="M472" i="1"/>
  <c r="F473" i="1"/>
  <c r="F352" i="4" l="1"/>
  <c r="G352" i="4"/>
  <c r="H473" i="1"/>
  <c r="I473" i="1" s="1"/>
  <c r="J473" i="1"/>
  <c r="K473" i="1" s="1"/>
  <c r="E474" i="1" s="1"/>
  <c r="J352" i="4" l="1"/>
  <c r="H352" i="4"/>
  <c r="G474" i="1"/>
  <c r="L473" i="1"/>
  <c r="M473" i="1"/>
  <c r="F474" i="1"/>
  <c r="K352" i="4" l="1"/>
  <c r="E353" i="4" s="1"/>
  <c r="L352" i="4"/>
  <c r="I352" i="4"/>
  <c r="M352" i="4" s="1"/>
  <c r="H474" i="1"/>
  <c r="I474" i="1" s="1"/>
  <c r="J474" i="1"/>
  <c r="K474" i="1" s="1"/>
  <c r="E475" i="1" s="1"/>
  <c r="G353" i="4" l="1"/>
  <c r="F353" i="4"/>
  <c r="G475" i="1"/>
  <c r="L474" i="1"/>
  <c r="M474" i="1"/>
  <c r="F475" i="1"/>
  <c r="H353" i="4" l="1"/>
  <c r="J353" i="4"/>
  <c r="H475" i="1"/>
  <c r="I475" i="1" s="1"/>
  <c r="J475" i="1"/>
  <c r="K475" i="1" s="1"/>
  <c r="E476" i="1" s="1"/>
  <c r="K353" i="4" l="1"/>
  <c r="E354" i="4" s="1"/>
  <c r="I353" i="4"/>
  <c r="M353" i="4" s="1"/>
  <c r="L353" i="4"/>
  <c r="G476" i="1"/>
  <c r="L475" i="1"/>
  <c r="M475" i="1"/>
  <c r="F476" i="1"/>
  <c r="F354" i="4" l="1"/>
  <c r="G354" i="4"/>
  <c r="H476" i="1"/>
  <c r="I476" i="1" s="1"/>
  <c r="J476" i="1"/>
  <c r="K476" i="1" s="1"/>
  <c r="E477" i="1" s="1"/>
  <c r="J354" i="4" l="1"/>
  <c r="H354" i="4"/>
  <c r="G477" i="1"/>
  <c r="L476" i="1"/>
  <c r="M476" i="1"/>
  <c r="F477" i="1"/>
  <c r="I354" i="4" l="1"/>
  <c r="M354" i="4" s="1"/>
  <c r="L354" i="4"/>
  <c r="K354" i="4"/>
  <c r="E355" i="4" s="1"/>
  <c r="H477" i="1"/>
  <c r="I477" i="1" s="1"/>
  <c r="J477" i="1"/>
  <c r="K477" i="1" s="1"/>
  <c r="E478" i="1" s="1"/>
  <c r="G355" i="4" l="1"/>
  <c r="F355" i="4"/>
  <c r="G478" i="1"/>
  <c r="L477" i="1"/>
  <c r="M477" i="1"/>
  <c r="F478" i="1"/>
  <c r="H355" i="4" l="1"/>
  <c r="J355" i="4"/>
  <c r="H478" i="1"/>
  <c r="I478" i="1" s="1"/>
  <c r="J478" i="1"/>
  <c r="K478" i="1" s="1"/>
  <c r="E479" i="1" s="1"/>
  <c r="K355" i="4" l="1"/>
  <c r="E356" i="4" s="1"/>
  <c r="I355" i="4"/>
  <c r="M355" i="4" s="1"/>
  <c r="L355" i="4"/>
  <c r="G479" i="1"/>
  <c r="L478" i="1"/>
  <c r="M478" i="1"/>
  <c r="F479" i="1"/>
  <c r="F356" i="4" l="1"/>
  <c r="G356" i="4"/>
  <c r="H479" i="1"/>
  <c r="I479" i="1" s="1"/>
  <c r="J479" i="1"/>
  <c r="K479" i="1" s="1"/>
  <c r="E480" i="1" s="1"/>
  <c r="J356" i="4" l="1"/>
  <c r="H356" i="4"/>
  <c r="G480" i="1"/>
  <c r="L479" i="1"/>
  <c r="M479" i="1"/>
  <c r="F480" i="1"/>
  <c r="L356" i="4" l="1"/>
  <c r="I356" i="4"/>
  <c r="M356" i="4" s="1"/>
  <c r="K356" i="4"/>
  <c r="E357" i="4" s="1"/>
  <c r="H480" i="1"/>
  <c r="I480" i="1" s="1"/>
  <c r="J480" i="1"/>
  <c r="K480" i="1" s="1"/>
  <c r="E481" i="1" s="1"/>
  <c r="F357" i="4" l="1"/>
  <c r="G357" i="4"/>
  <c r="G481" i="1"/>
  <c r="L480" i="1"/>
  <c r="M480" i="1"/>
  <c r="F481" i="1"/>
  <c r="J357" i="4" l="1"/>
  <c r="H357" i="4"/>
  <c r="H481" i="1"/>
  <c r="I481" i="1" s="1"/>
  <c r="J481" i="1"/>
  <c r="K481" i="1" s="1"/>
  <c r="E482" i="1" s="1"/>
  <c r="I357" i="4" l="1"/>
  <c r="M357" i="4" s="1"/>
  <c r="L357" i="4"/>
  <c r="K357" i="4"/>
  <c r="E358" i="4" s="1"/>
  <c r="G482" i="1"/>
  <c r="L481" i="1"/>
  <c r="M481" i="1"/>
  <c r="F482" i="1"/>
  <c r="G358" i="4" l="1"/>
  <c r="F358" i="4"/>
  <c r="H482" i="1"/>
  <c r="I482" i="1" s="1"/>
  <c r="J482" i="1"/>
  <c r="K482" i="1" s="1"/>
  <c r="E483" i="1" s="1"/>
  <c r="H358" i="4" l="1"/>
  <c r="J358" i="4"/>
  <c r="G483" i="1"/>
  <c r="L482" i="1"/>
  <c r="M482" i="1"/>
  <c r="F483" i="1"/>
  <c r="I358" i="4" l="1"/>
  <c r="M358" i="4" s="1"/>
  <c r="L358" i="4"/>
  <c r="K358" i="4"/>
  <c r="E359" i="4" s="1"/>
  <c r="H483" i="1"/>
  <c r="I483" i="1" s="1"/>
  <c r="J483" i="1"/>
  <c r="K483" i="1" s="1"/>
  <c r="E484" i="1" s="1"/>
  <c r="F359" i="4" l="1"/>
  <c r="G359" i="4"/>
  <c r="G484" i="1"/>
  <c r="L483" i="1"/>
  <c r="M483" i="1"/>
  <c r="F484" i="1"/>
  <c r="J359" i="4" l="1"/>
  <c r="H359" i="4"/>
  <c r="H484" i="1"/>
  <c r="I484" i="1" s="1"/>
  <c r="J484" i="1"/>
  <c r="K484" i="1" s="1"/>
  <c r="E485" i="1" s="1"/>
  <c r="I359" i="4" l="1"/>
  <c r="M359" i="4" s="1"/>
  <c r="L359" i="4"/>
  <c r="K359" i="4"/>
  <c r="E360" i="4" s="1"/>
  <c r="G485" i="1"/>
  <c r="L484" i="1"/>
  <c r="M484" i="1"/>
  <c r="F485" i="1"/>
  <c r="G360" i="4" l="1"/>
  <c r="F360" i="4"/>
  <c r="H485" i="1"/>
  <c r="I485" i="1" s="1"/>
  <c r="J485" i="1"/>
  <c r="K485" i="1" s="1"/>
  <c r="E486" i="1" s="1"/>
  <c r="H360" i="4" l="1"/>
  <c r="J360" i="4"/>
  <c r="K360" i="4" s="1"/>
  <c r="E361" i="4" s="1"/>
  <c r="F361" i="4" s="1"/>
  <c r="G486" i="1"/>
  <c r="L485" i="1"/>
  <c r="M485" i="1"/>
  <c r="F486" i="1"/>
  <c r="G361" i="4" l="1"/>
  <c r="I360" i="4"/>
  <c r="M360" i="4" s="1"/>
  <c r="L360" i="4"/>
  <c r="H486" i="1"/>
  <c r="I486" i="1" s="1"/>
  <c r="J486" i="1"/>
  <c r="K486" i="1" s="1"/>
  <c r="E487" i="1" s="1"/>
  <c r="J361" i="4" l="1"/>
  <c r="H361" i="4"/>
  <c r="G487" i="1"/>
  <c r="L486" i="1"/>
  <c r="M486" i="1"/>
  <c r="F487" i="1"/>
  <c r="I361" i="4" l="1"/>
  <c r="M361" i="4" s="1"/>
  <c r="L361" i="4"/>
  <c r="K361" i="4"/>
  <c r="E362" i="4" s="1"/>
  <c r="H487" i="1"/>
  <c r="I487" i="1" s="1"/>
  <c r="J487" i="1"/>
  <c r="K487" i="1" s="1"/>
  <c r="E488" i="1" s="1"/>
  <c r="F362" i="4" l="1"/>
  <c r="G362" i="4"/>
  <c r="G488" i="1"/>
  <c r="L487" i="1"/>
  <c r="M487" i="1"/>
  <c r="F488" i="1"/>
  <c r="J362" i="4" l="1"/>
  <c r="H362" i="4"/>
  <c r="H488" i="1"/>
  <c r="I488" i="1" s="1"/>
  <c r="J488" i="1"/>
  <c r="K488" i="1" s="1"/>
  <c r="E489" i="1" s="1"/>
  <c r="I362" i="4" l="1"/>
  <c r="M362" i="4" s="1"/>
  <c r="L362" i="4"/>
  <c r="K362" i="4"/>
  <c r="E363" i="4" s="1"/>
  <c r="G489" i="1"/>
  <c r="L488" i="1"/>
  <c r="M488" i="1"/>
  <c r="F489" i="1"/>
  <c r="G363" i="4" l="1"/>
  <c r="F363" i="4"/>
  <c r="H489" i="1"/>
  <c r="I489" i="1" s="1"/>
  <c r="J489" i="1"/>
  <c r="K489" i="1" s="1"/>
  <c r="E490" i="1" s="1"/>
  <c r="H363" i="4" l="1"/>
  <c r="J363" i="4"/>
  <c r="G490" i="1"/>
  <c r="L489" i="1"/>
  <c r="M489" i="1"/>
  <c r="F490" i="1"/>
  <c r="K363" i="4" l="1"/>
  <c r="E364" i="4" s="1"/>
  <c r="I363" i="4"/>
  <c r="M363" i="4" s="1"/>
  <c r="L363" i="4"/>
  <c r="H490" i="1"/>
  <c r="I490" i="1" s="1"/>
  <c r="J490" i="1"/>
  <c r="K490" i="1" s="1"/>
  <c r="E491" i="1" s="1"/>
  <c r="F364" i="4" l="1"/>
  <c r="G364" i="4"/>
  <c r="G491" i="1"/>
  <c r="L490" i="1"/>
  <c r="M490" i="1"/>
  <c r="F491" i="1"/>
  <c r="J364" i="4" l="1"/>
  <c r="K364" i="4" s="1"/>
  <c r="E365" i="4" s="1"/>
  <c r="G365" i="4" s="1"/>
  <c r="H364" i="4"/>
  <c r="H491" i="1"/>
  <c r="I491" i="1" s="1"/>
  <c r="J491" i="1"/>
  <c r="K491" i="1" s="1"/>
  <c r="E492" i="1" s="1"/>
  <c r="I364" i="4" l="1"/>
  <c r="M364" i="4" s="1"/>
  <c r="L364" i="4"/>
  <c r="F365" i="4"/>
  <c r="G492" i="1"/>
  <c r="L491" i="1"/>
  <c r="M491" i="1"/>
  <c r="F492" i="1"/>
  <c r="H365" i="4" l="1"/>
  <c r="J365" i="4"/>
  <c r="H492" i="1"/>
  <c r="I492" i="1" s="1"/>
  <c r="J492" i="1"/>
  <c r="K492" i="1" s="1"/>
  <c r="E493" i="1" s="1"/>
  <c r="K365" i="4" l="1"/>
  <c r="E366" i="4" s="1"/>
  <c r="I365" i="4"/>
  <c r="M365" i="4" s="1"/>
  <c r="L365" i="4"/>
  <c r="G493" i="1"/>
  <c r="L492" i="1"/>
  <c r="M492" i="1"/>
  <c r="F493" i="1"/>
  <c r="G366" i="4" l="1"/>
  <c r="F366" i="4"/>
  <c r="H493" i="1"/>
  <c r="I493" i="1" s="1"/>
  <c r="J493" i="1"/>
  <c r="K493" i="1" s="1"/>
  <c r="E494" i="1" s="1"/>
  <c r="H366" i="4" l="1"/>
  <c r="J366" i="4"/>
  <c r="G494" i="1"/>
  <c r="L493" i="1"/>
  <c r="M493" i="1"/>
  <c r="F494" i="1"/>
  <c r="K366" i="4" l="1"/>
  <c r="E367" i="4" s="1"/>
  <c r="I366" i="4"/>
  <c r="M366" i="4" s="1"/>
  <c r="L366" i="4"/>
  <c r="H494" i="1"/>
  <c r="I494" i="1" s="1"/>
  <c r="J494" i="1"/>
  <c r="K494" i="1" s="1"/>
  <c r="E495" i="1" s="1"/>
  <c r="F367" i="4" l="1"/>
  <c r="G367" i="4"/>
  <c r="G495" i="1"/>
  <c r="L494" i="1"/>
  <c r="M494" i="1"/>
  <c r="F495" i="1"/>
  <c r="J367" i="4" l="1"/>
  <c r="H367" i="4"/>
  <c r="H495" i="1"/>
  <c r="I495" i="1" s="1"/>
  <c r="J495" i="1"/>
  <c r="K495" i="1" s="1"/>
  <c r="E496" i="1" s="1"/>
  <c r="I367" i="4" l="1"/>
  <c r="M367" i="4" s="1"/>
  <c r="L367" i="4"/>
  <c r="K367" i="4"/>
  <c r="E368" i="4" s="1"/>
  <c r="G496" i="1"/>
  <c r="L495" i="1"/>
  <c r="M495" i="1"/>
  <c r="F496" i="1"/>
  <c r="F368" i="4" l="1"/>
  <c r="G368" i="4"/>
  <c r="H496" i="1"/>
  <c r="I496" i="1" s="1"/>
  <c r="J496" i="1"/>
  <c r="K496" i="1" s="1"/>
  <c r="E497" i="1" s="1"/>
  <c r="J368" i="4" l="1"/>
  <c r="K368" i="4" s="1"/>
  <c r="E369" i="4" s="1"/>
  <c r="G369" i="4" s="1"/>
  <c r="H368" i="4"/>
  <c r="F497" i="1"/>
  <c r="G497" i="1"/>
  <c r="L496" i="1"/>
  <c r="M496" i="1"/>
  <c r="I368" i="4" l="1"/>
  <c r="M368" i="4" s="1"/>
  <c r="L368" i="4"/>
  <c r="F369" i="4"/>
  <c r="J497" i="1"/>
  <c r="K497" i="1" s="1"/>
  <c r="E498" i="1" s="1"/>
  <c r="H497" i="1"/>
  <c r="I497" i="1" s="1"/>
  <c r="H369" i="4" l="1"/>
  <c r="J369" i="4"/>
  <c r="G498" i="1"/>
  <c r="F498" i="1"/>
  <c r="L497" i="1"/>
  <c r="M497" i="1"/>
  <c r="H498" i="1" l="1"/>
  <c r="L498" i="1" s="1"/>
  <c r="K369" i="4"/>
  <c r="E370" i="4" s="1"/>
  <c r="I369" i="4"/>
  <c r="M369" i="4" s="1"/>
  <c r="L369" i="4"/>
  <c r="J498" i="1"/>
  <c r="K498" i="1" s="1"/>
  <c r="E499" i="1" s="1"/>
  <c r="I498" i="1" l="1"/>
  <c r="M498" i="1" s="1"/>
  <c r="G370" i="4"/>
  <c r="F370" i="4"/>
  <c r="F499" i="1"/>
  <c r="G499" i="1"/>
  <c r="J499" i="1" l="1"/>
  <c r="K499" i="1" s="1"/>
  <c r="E500" i="1" s="1"/>
  <c r="G500" i="1" s="1"/>
  <c r="H370" i="4"/>
  <c r="J370" i="4"/>
  <c r="H499" i="1"/>
  <c r="F500" i="1" l="1"/>
  <c r="J500" i="1" s="1"/>
  <c r="K500" i="1" s="1"/>
  <c r="E501" i="1" s="1"/>
  <c r="K370" i="4"/>
  <c r="E371" i="4" s="1"/>
  <c r="I370" i="4"/>
  <c r="M370" i="4" s="1"/>
  <c r="L370" i="4"/>
  <c r="L499" i="1"/>
  <c r="I499" i="1"/>
  <c r="M499" i="1" s="1"/>
  <c r="H500" i="1" l="1"/>
  <c r="I500" i="1" s="1"/>
  <c r="M500" i="1" s="1"/>
  <c r="F371" i="4"/>
  <c r="G371" i="4"/>
  <c r="G501" i="1"/>
  <c r="F501" i="1"/>
  <c r="L500" i="1" l="1"/>
  <c r="J371" i="4"/>
  <c r="K371" i="4" s="1"/>
  <c r="E372" i="4" s="1"/>
  <c r="G372" i="4" s="1"/>
  <c r="H371" i="4"/>
  <c r="H501" i="1"/>
  <c r="I501" i="1" s="1"/>
  <c r="J501" i="1"/>
  <c r="K501" i="1" s="1"/>
  <c r="E502" i="1" s="1"/>
  <c r="I371" i="4" l="1"/>
  <c r="M371" i="4" s="1"/>
  <c r="L371" i="4"/>
  <c r="F372" i="4"/>
  <c r="G502" i="1"/>
  <c r="L501" i="1"/>
  <c r="M501" i="1"/>
  <c r="F502" i="1"/>
  <c r="H372" i="4" l="1"/>
  <c r="J372" i="4"/>
  <c r="H502" i="1"/>
  <c r="I502" i="1" s="1"/>
  <c r="J502" i="1"/>
  <c r="K502" i="1" s="1"/>
  <c r="E503" i="1" s="1"/>
  <c r="K372" i="4" l="1"/>
  <c r="E373" i="4" s="1"/>
  <c r="I372" i="4"/>
  <c r="M372" i="4" s="1"/>
  <c r="L372" i="4"/>
  <c r="G503" i="1"/>
  <c r="L502" i="1"/>
  <c r="M502" i="1"/>
  <c r="F503" i="1"/>
  <c r="G373" i="4" l="1"/>
  <c r="F373" i="4"/>
  <c r="H503" i="1"/>
  <c r="I503" i="1" s="1"/>
  <c r="J503" i="1"/>
  <c r="K503" i="1" s="1"/>
  <c r="E504" i="1" s="1"/>
  <c r="H373" i="4" l="1"/>
  <c r="J373" i="4"/>
  <c r="G504" i="1"/>
  <c r="L503" i="1"/>
  <c r="M503" i="1"/>
  <c r="F504" i="1"/>
  <c r="K373" i="4" l="1"/>
  <c r="E374" i="4" s="1"/>
  <c r="I373" i="4"/>
  <c r="M373" i="4" s="1"/>
  <c r="L373" i="4"/>
  <c r="H504" i="1"/>
  <c r="I504" i="1" s="1"/>
  <c r="J504" i="1"/>
  <c r="K504" i="1" s="1"/>
  <c r="E505" i="1" s="1"/>
  <c r="F374" i="4" l="1"/>
  <c r="G374" i="4"/>
  <c r="G505" i="1"/>
  <c r="L504" i="1"/>
  <c r="M504" i="1"/>
  <c r="F505" i="1"/>
  <c r="J374" i="4" l="1"/>
  <c r="H374" i="4"/>
  <c r="H505" i="1"/>
  <c r="I505" i="1" s="1"/>
  <c r="J505" i="1"/>
  <c r="K505" i="1" s="1"/>
  <c r="E506" i="1" s="1"/>
  <c r="I374" i="4" l="1"/>
  <c r="M374" i="4" s="1"/>
  <c r="L374" i="4"/>
  <c r="K374" i="4"/>
  <c r="E375" i="4" s="1"/>
  <c r="G506" i="1"/>
  <c r="L505" i="1"/>
  <c r="M505" i="1"/>
  <c r="F506" i="1"/>
  <c r="F375" i="4" l="1"/>
  <c r="G375" i="4"/>
  <c r="H506" i="1"/>
  <c r="I506" i="1" s="1"/>
  <c r="J506" i="1"/>
  <c r="K506" i="1" s="1"/>
  <c r="E507" i="1" s="1"/>
  <c r="J375" i="4" l="1"/>
  <c r="H375" i="4"/>
  <c r="G507" i="1"/>
  <c r="L506" i="1"/>
  <c r="M506" i="1"/>
  <c r="F507" i="1"/>
  <c r="I375" i="4" l="1"/>
  <c r="M375" i="4" s="1"/>
  <c r="L375" i="4"/>
  <c r="K375" i="4"/>
  <c r="E376" i="4" s="1"/>
  <c r="H507" i="1"/>
  <c r="I507" i="1" s="1"/>
  <c r="J507" i="1"/>
  <c r="K507" i="1" s="1"/>
  <c r="E508" i="1" s="1"/>
  <c r="G376" i="4" l="1"/>
  <c r="F376" i="4"/>
  <c r="G508" i="1"/>
  <c r="L507" i="1"/>
  <c r="M507" i="1"/>
  <c r="F508" i="1"/>
  <c r="H376" i="4" l="1"/>
  <c r="J376" i="4"/>
  <c r="K376" i="4" s="1"/>
  <c r="E377" i="4" s="1"/>
  <c r="F377" i="4" s="1"/>
  <c r="H508" i="1"/>
  <c r="I508" i="1" s="1"/>
  <c r="J508" i="1"/>
  <c r="K508" i="1" s="1"/>
  <c r="E509" i="1" s="1"/>
  <c r="G377" i="4" l="1"/>
  <c r="I376" i="4"/>
  <c r="M376" i="4" s="1"/>
  <c r="L376" i="4"/>
  <c r="G509" i="1"/>
  <c r="L508" i="1"/>
  <c r="M508" i="1"/>
  <c r="F509" i="1"/>
  <c r="J377" i="4" l="1"/>
  <c r="H377" i="4"/>
  <c r="H509" i="1"/>
  <c r="I509" i="1" s="1"/>
  <c r="J509" i="1"/>
  <c r="K509" i="1" s="1"/>
  <c r="E510" i="1" s="1"/>
  <c r="I377" i="4" l="1"/>
  <c r="M377" i="4" s="1"/>
  <c r="L377" i="4"/>
  <c r="K377" i="4"/>
  <c r="E378" i="4" s="1"/>
  <c r="G510" i="1"/>
  <c r="L509" i="1"/>
  <c r="M509" i="1"/>
  <c r="F510" i="1"/>
  <c r="F378" i="4" l="1"/>
  <c r="G378" i="4"/>
  <c r="H510" i="1"/>
  <c r="I510" i="1" s="1"/>
  <c r="J510" i="1"/>
  <c r="K510" i="1" s="1"/>
  <c r="E511" i="1" s="1"/>
  <c r="J378" i="4" l="1"/>
  <c r="K378" i="4" s="1"/>
  <c r="E379" i="4" s="1"/>
  <c r="G379" i="4" s="1"/>
  <c r="H378" i="4"/>
  <c r="G511" i="1"/>
  <c r="L510" i="1"/>
  <c r="M510" i="1"/>
  <c r="F511" i="1"/>
  <c r="I378" i="4" l="1"/>
  <c r="M378" i="4" s="1"/>
  <c r="L378" i="4"/>
  <c r="F379" i="4"/>
  <c r="H511" i="1"/>
  <c r="I511" i="1" s="1"/>
  <c r="J511" i="1"/>
  <c r="K511" i="1" s="1"/>
  <c r="E512" i="1" s="1"/>
  <c r="H379" i="4" l="1"/>
  <c r="J379" i="4"/>
  <c r="G512" i="1"/>
  <c r="L511" i="1"/>
  <c r="M511" i="1"/>
  <c r="F512" i="1"/>
  <c r="K379" i="4" l="1"/>
  <c r="E380" i="4" s="1"/>
  <c r="I379" i="4"/>
  <c r="M379" i="4" s="1"/>
  <c r="L379" i="4"/>
  <c r="H512" i="1"/>
  <c r="I512" i="1" s="1"/>
  <c r="J512" i="1"/>
  <c r="K512" i="1" s="1"/>
  <c r="E513" i="1" s="1"/>
  <c r="G380" i="4" l="1"/>
  <c r="F380" i="4"/>
  <c r="G513" i="1"/>
  <c r="L512" i="1"/>
  <c r="M512" i="1"/>
  <c r="F513" i="1"/>
  <c r="H380" i="4" l="1"/>
  <c r="J380" i="4"/>
  <c r="H513" i="1"/>
  <c r="I513" i="1" s="1"/>
  <c r="J513" i="1"/>
  <c r="K513" i="1" s="1"/>
  <c r="E514" i="1" s="1"/>
  <c r="K380" i="4" l="1"/>
  <c r="E381" i="4" s="1"/>
  <c r="I380" i="4"/>
  <c r="M380" i="4" s="1"/>
  <c r="L380" i="4"/>
  <c r="G514" i="1"/>
  <c r="L513" i="1"/>
  <c r="M513" i="1"/>
  <c r="F514" i="1"/>
  <c r="F381" i="4" l="1"/>
  <c r="G381" i="4"/>
  <c r="H514" i="1"/>
  <c r="I514" i="1" s="1"/>
  <c r="J514" i="1"/>
  <c r="K514" i="1" s="1"/>
  <c r="E515" i="1" s="1"/>
  <c r="J381" i="4" l="1"/>
  <c r="K381" i="4" s="1"/>
  <c r="E382" i="4" s="1"/>
  <c r="G382" i="4" s="1"/>
  <c r="H381" i="4"/>
  <c r="G515" i="1"/>
  <c r="L514" i="1"/>
  <c r="M514" i="1"/>
  <c r="F515" i="1"/>
  <c r="F382" i="4" l="1"/>
  <c r="I381" i="4"/>
  <c r="M381" i="4" s="1"/>
  <c r="L381" i="4"/>
  <c r="H515" i="1"/>
  <c r="I515" i="1" s="1"/>
  <c r="J515" i="1"/>
  <c r="K515" i="1" s="1"/>
  <c r="E516" i="1" s="1"/>
  <c r="H382" i="4" l="1"/>
  <c r="J382" i="4"/>
  <c r="G516" i="1"/>
  <c r="L515" i="1"/>
  <c r="M515" i="1"/>
  <c r="F516" i="1"/>
  <c r="K382" i="4" l="1"/>
  <c r="E383" i="4" s="1"/>
  <c r="I382" i="4"/>
  <c r="M382" i="4" s="1"/>
  <c r="L382" i="4"/>
  <c r="H516" i="1"/>
  <c r="I516" i="1" s="1"/>
  <c r="J516" i="1"/>
  <c r="K516" i="1" s="1"/>
  <c r="E517" i="1" s="1"/>
  <c r="G383" i="4" l="1"/>
  <c r="F383" i="4"/>
  <c r="G517" i="1"/>
  <c r="L516" i="1"/>
  <c r="M516" i="1"/>
  <c r="F517" i="1"/>
  <c r="H383" i="4" l="1"/>
  <c r="J383" i="4"/>
  <c r="H517" i="1"/>
  <c r="I517" i="1" s="1"/>
  <c r="J517" i="1"/>
  <c r="K517" i="1" s="1"/>
  <c r="E518" i="1" s="1"/>
  <c r="K383" i="4" l="1"/>
  <c r="E384" i="4" s="1"/>
  <c r="I383" i="4"/>
  <c r="M383" i="4" s="1"/>
  <c r="L383" i="4"/>
  <c r="G518" i="1"/>
  <c r="L517" i="1"/>
  <c r="M517" i="1"/>
  <c r="F518" i="1"/>
  <c r="F384" i="4" l="1"/>
  <c r="G384" i="4"/>
  <c r="H518" i="1"/>
  <c r="I518" i="1" s="1"/>
  <c r="J518" i="1"/>
  <c r="K518" i="1" s="1"/>
  <c r="E519" i="1" s="1"/>
  <c r="J384" i="4" l="1"/>
  <c r="H384" i="4"/>
  <c r="G519" i="1"/>
  <c r="L518" i="1"/>
  <c r="M518" i="1"/>
  <c r="F519" i="1"/>
  <c r="I384" i="4" l="1"/>
  <c r="M384" i="4" s="1"/>
  <c r="L384" i="4"/>
  <c r="K384" i="4"/>
  <c r="E385" i="4" s="1"/>
  <c r="H519" i="1"/>
  <c r="I519" i="1" s="1"/>
  <c r="J519" i="1"/>
  <c r="K519" i="1" s="1"/>
  <c r="E520" i="1" s="1"/>
  <c r="G385" i="4" l="1"/>
  <c r="F385" i="4"/>
  <c r="G520" i="1"/>
  <c r="L519" i="1"/>
  <c r="M519" i="1"/>
  <c r="F520" i="1"/>
  <c r="H385" i="4" l="1"/>
  <c r="J385" i="4"/>
  <c r="K385" i="4" s="1"/>
  <c r="E386" i="4" s="1"/>
  <c r="F386" i="4" s="1"/>
  <c r="H520" i="1"/>
  <c r="I520" i="1" s="1"/>
  <c r="J520" i="1"/>
  <c r="K520" i="1" s="1"/>
  <c r="E521" i="1" s="1"/>
  <c r="G386" i="4" l="1"/>
  <c r="I385" i="4"/>
  <c r="M385" i="4" s="1"/>
  <c r="L385" i="4"/>
  <c r="G521" i="1"/>
  <c r="L520" i="1"/>
  <c r="M520" i="1"/>
  <c r="F521" i="1"/>
  <c r="J386" i="4" l="1"/>
  <c r="H386" i="4"/>
  <c r="H521" i="1"/>
  <c r="I521" i="1" s="1"/>
  <c r="J521" i="1"/>
  <c r="K521" i="1" s="1"/>
  <c r="E522" i="1" s="1"/>
  <c r="I386" i="4" l="1"/>
  <c r="M386" i="4" s="1"/>
  <c r="L386" i="4"/>
  <c r="K386" i="4"/>
  <c r="E387" i="4" s="1"/>
  <c r="G522" i="1"/>
  <c r="L521" i="1"/>
  <c r="M521" i="1"/>
  <c r="F522" i="1"/>
  <c r="F387" i="4" l="1"/>
  <c r="G387" i="4"/>
  <c r="H522" i="1"/>
  <c r="I522" i="1" s="1"/>
  <c r="J522" i="1"/>
  <c r="K522" i="1" s="1"/>
  <c r="E523" i="1" s="1"/>
  <c r="J387" i="4" l="1"/>
  <c r="K387" i="4" s="1"/>
  <c r="E388" i="4" s="1"/>
  <c r="G388" i="4" s="1"/>
  <c r="H387" i="4"/>
  <c r="G523" i="1"/>
  <c r="L522" i="1"/>
  <c r="M522" i="1"/>
  <c r="F523" i="1"/>
  <c r="I387" i="4" l="1"/>
  <c r="M387" i="4" s="1"/>
  <c r="L387" i="4"/>
  <c r="F388" i="4"/>
  <c r="H523" i="1"/>
  <c r="I523" i="1" s="1"/>
  <c r="J523" i="1"/>
  <c r="K523" i="1" s="1"/>
  <c r="E524" i="1" s="1"/>
  <c r="H388" i="4" l="1"/>
  <c r="J388" i="4"/>
  <c r="G524" i="1"/>
  <c r="L523" i="1"/>
  <c r="M523" i="1"/>
  <c r="F524" i="1"/>
  <c r="K388" i="4" l="1"/>
  <c r="E389" i="4" s="1"/>
  <c r="I388" i="4"/>
  <c r="M388" i="4" s="1"/>
  <c r="L388" i="4"/>
  <c r="H524" i="1"/>
  <c r="I524" i="1" s="1"/>
  <c r="J524" i="1"/>
  <c r="K524" i="1" s="1"/>
  <c r="E525" i="1" s="1"/>
  <c r="G389" i="4" l="1"/>
  <c r="F389" i="4"/>
  <c r="G525" i="1"/>
  <c r="L524" i="1"/>
  <c r="M524" i="1"/>
  <c r="F525" i="1"/>
  <c r="H389" i="4" l="1"/>
  <c r="J389" i="4"/>
  <c r="H525" i="1"/>
  <c r="I525" i="1" s="1"/>
  <c r="J525" i="1"/>
  <c r="K525" i="1" s="1"/>
  <c r="E526" i="1" s="1"/>
  <c r="K389" i="4" l="1"/>
  <c r="E390" i="4" s="1"/>
  <c r="I389" i="4"/>
  <c r="M389" i="4" s="1"/>
  <c r="L389" i="4"/>
  <c r="F526" i="1"/>
  <c r="G526" i="1"/>
  <c r="L525" i="1"/>
  <c r="M525" i="1"/>
  <c r="F390" i="4" l="1"/>
  <c r="G390" i="4"/>
  <c r="J526" i="1"/>
  <c r="K526" i="1" s="1"/>
  <c r="E527" i="1" s="1"/>
  <c r="H526" i="1"/>
  <c r="I526" i="1" s="1"/>
  <c r="J390" i="4" l="1"/>
  <c r="K390" i="4" s="1"/>
  <c r="E391" i="4" s="1"/>
  <c r="G391" i="4" s="1"/>
  <c r="H390" i="4"/>
  <c r="G527" i="1"/>
  <c r="L526" i="1"/>
  <c r="M526" i="1"/>
  <c r="F527" i="1"/>
  <c r="F391" i="4" l="1"/>
  <c r="J391" i="4" s="1"/>
  <c r="I390" i="4"/>
  <c r="M390" i="4" s="1"/>
  <c r="L390" i="4"/>
  <c r="H527" i="1"/>
  <c r="I527" i="1" s="1"/>
  <c r="J527" i="1"/>
  <c r="K527" i="1" s="1"/>
  <c r="E528" i="1" s="1"/>
  <c r="H391" i="4" l="1"/>
  <c r="I391" i="4" s="1"/>
  <c r="M391" i="4" s="1"/>
  <c r="K391" i="4"/>
  <c r="E392" i="4" s="1"/>
  <c r="G528" i="1"/>
  <c r="L527" i="1"/>
  <c r="M527" i="1"/>
  <c r="F528" i="1"/>
  <c r="L391" i="4" l="1"/>
  <c r="G392" i="4"/>
  <c r="F392" i="4"/>
  <c r="H528" i="1"/>
  <c r="I528" i="1" s="1"/>
  <c r="J528" i="1"/>
  <c r="K528" i="1" s="1"/>
  <c r="E529" i="1" s="1"/>
  <c r="H392" i="4" l="1"/>
  <c r="J392" i="4"/>
  <c r="F529" i="1"/>
  <c r="G529" i="1"/>
  <c r="L528" i="1"/>
  <c r="M528" i="1"/>
  <c r="K392" i="4" l="1"/>
  <c r="E393" i="4" s="1"/>
  <c r="I392" i="4"/>
  <c r="M392" i="4" s="1"/>
  <c r="L392" i="4"/>
  <c r="J529" i="1"/>
  <c r="K529" i="1" s="1"/>
  <c r="E530" i="1" s="1"/>
  <c r="H529" i="1"/>
  <c r="I529" i="1" s="1"/>
  <c r="F393" i="4" l="1"/>
  <c r="G393" i="4"/>
  <c r="G530" i="1"/>
  <c r="F530" i="1"/>
  <c r="L529" i="1"/>
  <c r="M529" i="1"/>
  <c r="H530" i="1" l="1"/>
  <c r="I530" i="1" s="1"/>
  <c r="M530" i="1" s="1"/>
  <c r="J393" i="4"/>
  <c r="H393" i="4"/>
  <c r="J530" i="1"/>
  <c r="K530" i="1" s="1"/>
  <c r="E531" i="1" s="1"/>
  <c r="L530" i="1" l="1"/>
  <c r="I393" i="4"/>
  <c r="M393" i="4" s="1"/>
  <c r="L393" i="4"/>
  <c r="K393" i="4"/>
  <c r="E394" i="4" s="1"/>
  <c r="G531" i="1"/>
  <c r="F531" i="1"/>
  <c r="H531" i="1" l="1"/>
  <c r="I531" i="1" s="1"/>
  <c r="M531" i="1" s="1"/>
  <c r="G394" i="4"/>
  <c r="F394" i="4"/>
  <c r="J531" i="1"/>
  <c r="K531" i="1" s="1"/>
  <c r="E532" i="1" s="1"/>
  <c r="L531" i="1" l="1"/>
  <c r="H394" i="4"/>
  <c r="J394" i="4"/>
  <c r="G532" i="1"/>
  <c r="F532" i="1"/>
  <c r="H532" i="1" l="1"/>
  <c r="I532" i="1" s="1"/>
  <c r="J532" i="1"/>
  <c r="K532" i="1" s="1"/>
  <c r="E533" i="1" s="1"/>
  <c r="G533" i="1" s="1"/>
  <c r="K394" i="4"/>
  <c r="E395" i="4" s="1"/>
  <c r="I394" i="4"/>
  <c r="M394" i="4" s="1"/>
  <c r="L394" i="4"/>
  <c r="L532" i="1"/>
  <c r="M532" i="1"/>
  <c r="F533" i="1" l="1"/>
  <c r="H533" i="1" s="1"/>
  <c r="I533" i="1" s="1"/>
  <c r="F395" i="4"/>
  <c r="G395" i="4"/>
  <c r="J533" i="1" l="1"/>
  <c r="K533" i="1" s="1"/>
  <c r="E534" i="1" s="1"/>
  <c r="G534" i="1" s="1"/>
  <c r="J395" i="4"/>
  <c r="K395" i="4" s="1"/>
  <c r="E396" i="4" s="1"/>
  <c r="G396" i="4" s="1"/>
  <c r="H395" i="4"/>
  <c r="L533" i="1"/>
  <c r="M533" i="1"/>
  <c r="F534" i="1" l="1"/>
  <c r="H534" i="1" s="1"/>
  <c r="I534" i="1" s="1"/>
  <c r="F396" i="4"/>
  <c r="I395" i="4"/>
  <c r="M395" i="4" s="1"/>
  <c r="L395" i="4"/>
  <c r="H396" i="4"/>
  <c r="J396" i="4"/>
  <c r="J534" i="1" l="1"/>
  <c r="K534" i="1" s="1"/>
  <c r="E535" i="1" s="1"/>
  <c r="G535" i="1" s="1"/>
  <c r="I396" i="4"/>
  <c r="M396" i="4" s="1"/>
  <c r="L396" i="4"/>
  <c r="K396" i="4"/>
  <c r="E397" i="4" s="1"/>
  <c r="L534" i="1"/>
  <c r="M534" i="1"/>
  <c r="F535" i="1" l="1"/>
  <c r="H535" i="1" s="1"/>
  <c r="I535" i="1" s="1"/>
  <c r="F397" i="4"/>
  <c r="G397" i="4"/>
  <c r="J535" i="1" l="1"/>
  <c r="K535" i="1" s="1"/>
  <c r="E536" i="1" s="1"/>
  <c r="G536" i="1" s="1"/>
  <c r="J397" i="4"/>
  <c r="K397" i="4" s="1"/>
  <c r="E398" i="4" s="1"/>
  <c r="G398" i="4" s="1"/>
  <c r="H397" i="4"/>
  <c r="L535" i="1"/>
  <c r="M535" i="1"/>
  <c r="F536" i="1" l="1"/>
  <c r="H536" i="1" s="1"/>
  <c r="I536" i="1" s="1"/>
  <c r="I397" i="4"/>
  <c r="M397" i="4" s="1"/>
  <c r="L397" i="4"/>
  <c r="F398" i="4"/>
  <c r="J536" i="1" l="1"/>
  <c r="K536" i="1" s="1"/>
  <c r="E537" i="1" s="1"/>
  <c r="G537" i="1" s="1"/>
  <c r="H398" i="4"/>
  <c r="J398" i="4"/>
  <c r="L536" i="1"/>
  <c r="M536" i="1"/>
  <c r="F537" i="1" l="1"/>
  <c r="H537" i="1" s="1"/>
  <c r="I537" i="1" s="1"/>
  <c r="K398" i="4"/>
  <c r="E399" i="4" s="1"/>
  <c r="I398" i="4"/>
  <c r="M398" i="4" s="1"/>
  <c r="L398" i="4"/>
  <c r="J537" i="1" l="1"/>
  <c r="K537" i="1" s="1"/>
  <c r="E538" i="1" s="1"/>
  <c r="G538" i="1" s="1"/>
  <c r="G399" i="4"/>
  <c r="F399" i="4"/>
  <c r="L537" i="1"/>
  <c r="M537" i="1"/>
  <c r="F538" i="1" l="1"/>
  <c r="J538" i="1" s="1"/>
  <c r="K538" i="1" s="1"/>
  <c r="E539" i="1" s="1"/>
  <c r="H399" i="4"/>
  <c r="J399" i="4"/>
  <c r="H538" i="1" l="1"/>
  <c r="I538" i="1" s="1"/>
  <c r="K399" i="4"/>
  <c r="E400" i="4" s="1"/>
  <c r="I399" i="4"/>
  <c r="M399" i="4" s="1"/>
  <c r="L399" i="4"/>
  <c r="F539" i="1"/>
  <c r="G539" i="1"/>
  <c r="L538" i="1"/>
  <c r="M538" i="1"/>
  <c r="H539" i="1" l="1"/>
  <c r="I539" i="1" s="1"/>
  <c r="F400" i="4"/>
  <c r="G400" i="4"/>
  <c r="J539" i="1"/>
  <c r="K539" i="1" s="1"/>
  <c r="E540" i="1" s="1"/>
  <c r="L539" i="1"/>
  <c r="M539" i="1"/>
  <c r="J400" i="4" l="1"/>
  <c r="H400" i="4"/>
  <c r="G540" i="1"/>
  <c r="F540" i="1"/>
  <c r="H540" i="1" l="1"/>
  <c r="I540" i="1" s="1"/>
  <c r="M540" i="1" s="1"/>
  <c r="I400" i="4"/>
  <c r="M400" i="4" s="1"/>
  <c r="L400" i="4"/>
  <c r="K400" i="4"/>
  <c r="E401" i="4" s="1"/>
  <c r="J540" i="1"/>
  <c r="K540" i="1" s="1"/>
  <c r="E541" i="1" s="1"/>
  <c r="L540" i="1"/>
  <c r="G401" i="4" l="1"/>
  <c r="F401" i="4"/>
  <c r="G541" i="1"/>
  <c r="F541" i="1"/>
  <c r="H541" i="1" s="1"/>
  <c r="I541" i="1" s="1"/>
  <c r="H401" i="4" l="1"/>
  <c r="J401" i="4"/>
  <c r="J541" i="1"/>
  <c r="K541" i="1" s="1"/>
  <c r="E542" i="1" s="1"/>
  <c r="L541" i="1"/>
  <c r="M541" i="1"/>
  <c r="K401" i="4" l="1"/>
  <c r="E402" i="4" s="1"/>
  <c r="I401" i="4"/>
  <c r="M401" i="4" s="1"/>
  <c r="L401" i="4"/>
  <c r="G542" i="1"/>
  <c r="F542" i="1"/>
  <c r="H542" i="1" l="1"/>
  <c r="I542" i="1" s="1"/>
  <c r="M542" i="1" s="1"/>
  <c r="F402" i="4"/>
  <c r="G402" i="4"/>
  <c r="J542" i="1"/>
  <c r="K542" i="1" s="1"/>
  <c r="E543" i="1" s="1"/>
  <c r="L542" i="1" l="1"/>
  <c r="J402" i="4"/>
  <c r="K402" i="4" s="1"/>
  <c r="E403" i="4" s="1"/>
  <c r="G403" i="4" s="1"/>
  <c r="H402" i="4"/>
  <c r="G543" i="1"/>
  <c r="F543" i="1"/>
  <c r="H543" i="1" s="1"/>
  <c r="I543" i="1" s="1"/>
  <c r="I402" i="4" l="1"/>
  <c r="M402" i="4" s="1"/>
  <c r="L402" i="4"/>
  <c r="F403" i="4"/>
  <c r="J543" i="1"/>
  <c r="K543" i="1" s="1"/>
  <c r="E544" i="1" s="1"/>
  <c r="L543" i="1"/>
  <c r="M543" i="1"/>
  <c r="H403" i="4" l="1"/>
  <c r="J403" i="4"/>
  <c r="G544" i="1"/>
  <c r="F544" i="1"/>
  <c r="H544" i="1" l="1"/>
  <c r="I544" i="1" s="1"/>
  <c r="M544" i="1" s="1"/>
  <c r="K403" i="4"/>
  <c r="E404" i="4" s="1"/>
  <c r="I403" i="4"/>
  <c r="M403" i="4" s="1"/>
  <c r="L403" i="4"/>
  <c r="J544" i="1"/>
  <c r="K544" i="1" s="1"/>
  <c r="E545" i="1" s="1"/>
  <c r="F545" i="1" s="1"/>
  <c r="L544" i="1" l="1"/>
  <c r="G404" i="4"/>
  <c r="F404" i="4"/>
  <c r="G545" i="1"/>
  <c r="H545" i="1" s="1"/>
  <c r="I545" i="1" s="1"/>
  <c r="J545" i="1" l="1"/>
  <c r="K545" i="1" s="1"/>
  <c r="E546" i="1" s="1"/>
  <c r="G546" i="1" s="1"/>
  <c r="H404" i="4"/>
  <c r="J404" i="4"/>
  <c r="L545" i="1"/>
  <c r="M545" i="1"/>
  <c r="F546" i="1" l="1"/>
  <c r="H546" i="1" s="1"/>
  <c r="I546" i="1" s="1"/>
  <c r="K404" i="4"/>
  <c r="E405" i="4" s="1"/>
  <c r="I404" i="4"/>
  <c r="M404" i="4" s="1"/>
  <c r="L404" i="4"/>
  <c r="J546" i="1" l="1"/>
  <c r="K546" i="1" s="1"/>
  <c r="E547" i="1" s="1"/>
  <c r="G547" i="1" s="1"/>
  <c r="F405" i="4"/>
  <c r="G405" i="4"/>
  <c r="L546" i="1"/>
  <c r="M546" i="1"/>
  <c r="F547" i="1" l="1"/>
  <c r="H547" i="1" s="1"/>
  <c r="I547" i="1" s="1"/>
  <c r="J405" i="4"/>
  <c r="H405" i="4"/>
  <c r="J547" i="1" l="1"/>
  <c r="K547" i="1" s="1"/>
  <c r="E548" i="1" s="1"/>
  <c r="G548" i="1" s="1"/>
  <c r="I405" i="4"/>
  <c r="M405" i="4" s="1"/>
  <c r="L405" i="4"/>
  <c r="K405" i="4"/>
  <c r="E406" i="4" s="1"/>
  <c r="L547" i="1"/>
  <c r="M547" i="1"/>
  <c r="F548" i="1" l="1"/>
  <c r="H548" i="1" s="1"/>
  <c r="I548" i="1" s="1"/>
  <c r="F406" i="4"/>
  <c r="G406" i="4"/>
  <c r="J548" i="1" l="1"/>
  <c r="K548" i="1" s="1"/>
  <c r="E549" i="1" s="1"/>
  <c r="G549" i="1" s="1"/>
  <c r="J406" i="4"/>
  <c r="K406" i="4" s="1"/>
  <c r="E407" i="4" s="1"/>
  <c r="G407" i="4" s="1"/>
  <c r="H406" i="4"/>
  <c r="L548" i="1"/>
  <c r="M548" i="1"/>
  <c r="F549" i="1" l="1"/>
  <c r="H549" i="1" s="1"/>
  <c r="I549" i="1" s="1"/>
  <c r="I406" i="4"/>
  <c r="M406" i="4" s="1"/>
  <c r="L406" i="4"/>
  <c r="F407" i="4"/>
  <c r="J549" i="1" l="1"/>
  <c r="K549" i="1" s="1"/>
  <c r="E550" i="1" s="1"/>
  <c r="G550" i="1" s="1"/>
  <c r="H407" i="4"/>
  <c r="J407" i="4"/>
  <c r="L549" i="1"/>
  <c r="M549" i="1"/>
  <c r="F550" i="1" l="1"/>
  <c r="H550" i="1" s="1"/>
  <c r="I550" i="1" s="1"/>
  <c r="K407" i="4"/>
  <c r="E408" i="4" s="1"/>
  <c r="I407" i="4"/>
  <c r="M407" i="4" s="1"/>
  <c r="L407" i="4"/>
  <c r="J550" i="1" l="1"/>
  <c r="K550" i="1" s="1"/>
  <c r="E551" i="1" s="1"/>
  <c r="G551" i="1" s="1"/>
  <c r="G408" i="4"/>
  <c r="F408" i="4"/>
  <c r="L550" i="1"/>
  <c r="M550" i="1"/>
  <c r="F551" i="1" l="1"/>
  <c r="H551" i="1" s="1"/>
  <c r="I551" i="1" s="1"/>
  <c r="H408" i="4"/>
  <c r="J408" i="4"/>
  <c r="K408" i="4" s="1"/>
  <c r="E409" i="4" s="1"/>
  <c r="F409" i="4" s="1"/>
  <c r="J551" i="1" l="1"/>
  <c r="K551" i="1" s="1"/>
  <c r="E552" i="1" s="1"/>
  <c r="G552" i="1" s="1"/>
  <c r="G409" i="4"/>
  <c r="I408" i="4"/>
  <c r="M408" i="4" s="1"/>
  <c r="L408" i="4"/>
  <c r="L551" i="1"/>
  <c r="M551" i="1"/>
  <c r="F552" i="1" l="1"/>
  <c r="H552" i="1" s="1"/>
  <c r="I552" i="1" s="1"/>
  <c r="J409" i="4"/>
  <c r="H409" i="4"/>
  <c r="J552" i="1"/>
  <c r="K552" i="1" s="1"/>
  <c r="E553" i="1" s="1"/>
  <c r="I409" i="4" l="1"/>
  <c r="M409" i="4" s="1"/>
  <c r="L409" i="4"/>
  <c r="K409" i="4"/>
  <c r="E410" i="4" s="1"/>
  <c r="G553" i="1"/>
  <c r="L552" i="1"/>
  <c r="M552" i="1"/>
  <c r="F553" i="1"/>
  <c r="F410" i="4" l="1"/>
  <c r="G410" i="4"/>
  <c r="H553" i="1"/>
  <c r="I553" i="1" s="1"/>
  <c r="J553" i="1"/>
  <c r="K553" i="1" s="1"/>
  <c r="E554" i="1" s="1"/>
  <c r="J410" i="4" l="1"/>
  <c r="H410" i="4"/>
  <c r="G554" i="1"/>
  <c r="L553" i="1"/>
  <c r="M553" i="1"/>
  <c r="F554" i="1"/>
  <c r="I410" i="4" l="1"/>
  <c r="M410" i="4" s="1"/>
  <c r="L410" i="4"/>
  <c r="K410" i="4"/>
  <c r="E411" i="4" s="1"/>
  <c r="H554" i="1"/>
  <c r="I554" i="1" s="1"/>
  <c r="J554" i="1"/>
  <c r="K554" i="1" s="1"/>
  <c r="E555" i="1" s="1"/>
  <c r="F411" i="4" l="1"/>
  <c r="G411" i="4"/>
  <c r="G555" i="1"/>
  <c r="L554" i="1"/>
  <c r="M554" i="1"/>
  <c r="F555" i="1"/>
  <c r="J411" i="4" l="1"/>
  <c r="H411" i="4"/>
  <c r="H555" i="1"/>
  <c r="I555" i="1" s="1"/>
  <c r="J555" i="1"/>
  <c r="K555" i="1" s="1"/>
  <c r="E556" i="1" s="1"/>
  <c r="I411" i="4" l="1"/>
  <c r="M411" i="4" s="1"/>
  <c r="L411" i="4"/>
  <c r="K411" i="4"/>
  <c r="E412" i="4" s="1"/>
  <c r="G556" i="1"/>
  <c r="L555" i="1"/>
  <c r="M555" i="1"/>
  <c r="F556" i="1"/>
  <c r="G412" i="4" l="1"/>
  <c r="F412" i="4"/>
  <c r="H556" i="1"/>
  <c r="I556" i="1" s="1"/>
  <c r="J556" i="1"/>
  <c r="K556" i="1" s="1"/>
  <c r="E557" i="1" s="1"/>
  <c r="H412" i="4" l="1"/>
  <c r="J412" i="4"/>
  <c r="K412" i="4" s="1"/>
  <c r="E413" i="4" s="1"/>
  <c r="F413" i="4" s="1"/>
  <c r="G557" i="1"/>
  <c r="L556" i="1"/>
  <c r="M556" i="1"/>
  <c r="F557" i="1"/>
  <c r="G413" i="4" l="1"/>
  <c r="H413" i="4" s="1"/>
  <c r="I412" i="4"/>
  <c r="M412" i="4" s="1"/>
  <c r="L412" i="4"/>
  <c r="H557" i="1"/>
  <c r="I557" i="1" s="1"/>
  <c r="J557" i="1"/>
  <c r="K557" i="1" s="1"/>
  <c r="E558" i="1" s="1"/>
  <c r="I413" i="4" l="1"/>
  <c r="M413" i="4" s="1"/>
  <c r="L413" i="4"/>
  <c r="J413" i="4"/>
  <c r="F558" i="1"/>
  <c r="G558" i="1"/>
  <c r="L557" i="1"/>
  <c r="M557" i="1"/>
  <c r="K413" i="4" l="1"/>
  <c r="E414" i="4" s="1"/>
  <c r="J558" i="1"/>
  <c r="K558" i="1" s="1"/>
  <c r="E559" i="1" s="1"/>
  <c r="H558" i="1"/>
  <c r="I558" i="1" s="1"/>
  <c r="F414" i="4" l="1"/>
  <c r="G414" i="4"/>
  <c r="G559" i="1"/>
  <c r="L558" i="1"/>
  <c r="M558" i="1"/>
  <c r="F559" i="1"/>
  <c r="J414" i="4" l="1"/>
  <c r="H414" i="4"/>
  <c r="H559" i="1"/>
  <c r="I559" i="1" s="1"/>
  <c r="J559" i="1"/>
  <c r="K559" i="1" s="1"/>
  <c r="E560" i="1" s="1"/>
  <c r="I414" i="4" l="1"/>
  <c r="M414" i="4" s="1"/>
  <c r="L414" i="4"/>
  <c r="K414" i="4"/>
  <c r="E415" i="4" s="1"/>
  <c r="G560" i="1"/>
  <c r="L559" i="1"/>
  <c r="M559" i="1"/>
  <c r="F560" i="1"/>
  <c r="G415" i="4" l="1"/>
  <c r="F415" i="4"/>
  <c r="H560" i="1"/>
  <c r="I560" i="1" s="1"/>
  <c r="J560" i="1"/>
  <c r="K560" i="1" s="1"/>
  <c r="E561" i="1" s="1"/>
  <c r="H415" i="4" l="1"/>
  <c r="J415" i="4"/>
  <c r="G561" i="1"/>
  <c r="L560" i="1"/>
  <c r="M560" i="1"/>
  <c r="F561" i="1"/>
  <c r="K415" i="4" l="1"/>
  <c r="E416" i="4" s="1"/>
  <c r="I415" i="4"/>
  <c r="M415" i="4" s="1"/>
  <c r="L415" i="4"/>
  <c r="H561" i="1"/>
  <c r="I561" i="1" s="1"/>
  <c r="J561" i="1"/>
  <c r="K561" i="1" s="1"/>
  <c r="E562" i="1" s="1"/>
  <c r="F416" i="4" l="1"/>
  <c r="G416" i="4"/>
  <c r="G562" i="1"/>
  <c r="L561" i="1"/>
  <c r="M561" i="1"/>
  <c r="F562" i="1"/>
  <c r="J416" i="4" l="1"/>
  <c r="K416" i="4" s="1"/>
  <c r="E417" i="4" s="1"/>
  <c r="G417" i="4" s="1"/>
  <c r="H416" i="4"/>
  <c r="H562" i="1"/>
  <c r="I562" i="1" s="1"/>
  <c r="J562" i="1"/>
  <c r="K562" i="1" s="1"/>
  <c r="E563" i="1" s="1"/>
  <c r="I416" i="4" l="1"/>
  <c r="M416" i="4" s="1"/>
  <c r="L416" i="4"/>
  <c r="F417" i="4"/>
  <c r="G563" i="1"/>
  <c r="L562" i="1"/>
  <c r="M562" i="1"/>
  <c r="F563" i="1"/>
  <c r="H417" i="4" l="1"/>
  <c r="J417" i="4"/>
  <c r="H563" i="1"/>
  <c r="I563" i="1" s="1"/>
  <c r="J563" i="1"/>
  <c r="K563" i="1" s="1"/>
  <c r="E564" i="1" s="1"/>
  <c r="K417" i="4" l="1"/>
  <c r="E418" i="4" s="1"/>
  <c r="I417" i="4"/>
  <c r="M417" i="4" s="1"/>
  <c r="L417" i="4"/>
  <c r="G564" i="1"/>
  <c r="L563" i="1"/>
  <c r="M563" i="1"/>
  <c r="F564" i="1"/>
  <c r="G418" i="4" l="1"/>
  <c r="F418" i="4"/>
  <c r="H564" i="1"/>
  <c r="I564" i="1" s="1"/>
  <c r="J564" i="1"/>
  <c r="K564" i="1" s="1"/>
  <c r="E565" i="1" s="1"/>
  <c r="H418" i="4" l="1"/>
  <c r="J418" i="4"/>
  <c r="K418" i="4" s="1"/>
  <c r="E419" i="4" s="1"/>
  <c r="F419" i="4" s="1"/>
  <c r="G565" i="1"/>
  <c r="L564" i="1"/>
  <c r="M564" i="1"/>
  <c r="F565" i="1"/>
  <c r="G419" i="4" l="1"/>
  <c r="I418" i="4"/>
  <c r="M418" i="4" s="1"/>
  <c r="L418" i="4"/>
  <c r="H565" i="1"/>
  <c r="I565" i="1" s="1"/>
  <c r="J565" i="1"/>
  <c r="K565" i="1" s="1"/>
  <c r="E566" i="1" s="1"/>
  <c r="J419" i="4" l="1"/>
  <c r="H419" i="4"/>
  <c r="G566" i="1"/>
  <c r="L565" i="1"/>
  <c r="M565" i="1"/>
  <c r="F566" i="1"/>
  <c r="I419" i="4" l="1"/>
  <c r="M419" i="4" s="1"/>
  <c r="L419" i="4"/>
  <c r="K419" i="4"/>
  <c r="E420" i="4" s="1"/>
  <c r="H566" i="1"/>
  <c r="I566" i="1" s="1"/>
  <c r="J566" i="1"/>
  <c r="K566" i="1" s="1"/>
  <c r="E567" i="1" s="1"/>
  <c r="F420" i="4" l="1"/>
  <c r="G420" i="4"/>
  <c r="G567" i="1"/>
  <c r="L566" i="1"/>
  <c r="M566" i="1"/>
  <c r="F567" i="1"/>
  <c r="J420" i="4" l="1"/>
  <c r="H420" i="4"/>
  <c r="H567" i="1"/>
  <c r="I567" i="1" s="1"/>
  <c r="J567" i="1"/>
  <c r="K567" i="1" s="1"/>
  <c r="E568" i="1" s="1"/>
  <c r="I420" i="4" l="1"/>
  <c r="M420" i="4" s="1"/>
  <c r="L420" i="4"/>
  <c r="K420" i="4"/>
  <c r="E421" i="4" s="1"/>
  <c r="G568" i="1"/>
  <c r="L567" i="1"/>
  <c r="M567" i="1"/>
  <c r="F568" i="1"/>
  <c r="F421" i="4" l="1"/>
  <c r="G421" i="4"/>
  <c r="H568" i="1"/>
  <c r="I568" i="1" s="1"/>
  <c r="J568" i="1"/>
  <c r="K568" i="1" s="1"/>
  <c r="E569" i="1" s="1"/>
  <c r="J421" i="4" l="1"/>
  <c r="K421" i="4" s="1"/>
  <c r="E422" i="4" s="1"/>
  <c r="G422" i="4" s="1"/>
  <c r="H421" i="4"/>
  <c r="G569" i="1"/>
  <c r="L568" i="1"/>
  <c r="M568" i="1"/>
  <c r="F569" i="1"/>
  <c r="I421" i="4" l="1"/>
  <c r="M421" i="4" s="1"/>
  <c r="L421" i="4"/>
  <c r="F422" i="4"/>
  <c r="H569" i="1"/>
  <c r="I569" i="1" s="1"/>
  <c r="J569" i="1"/>
  <c r="K569" i="1" s="1"/>
  <c r="E570" i="1" s="1"/>
  <c r="H422" i="4" l="1"/>
  <c r="J422" i="4"/>
  <c r="G570" i="1"/>
  <c r="L569" i="1"/>
  <c r="M569" i="1"/>
  <c r="F570" i="1"/>
  <c r="K422" i="4" l="1"/>
  <c r="E423" i="4" s="1"/>
  <c r="I422" i="4"/>
  <c r="M422" i="4" s="1"/>
  <c r="L422" i="4"/>
  <c r="H570" i="1"/>
  <c r="I570" i="1" s="1"/>
  <c r="J570" i="1"/>
  <c r="K570" i="1" s="1"/>
  <c r="E571" i="1" s="1"/>
  <c r="G423" i="4" l="1"/>
  <c r="F423" i="4"/>
  <c r="G571" i="1"/>
  <c r="L570" i="1"/>
  <c r="M570" i="1"/>
  <c r="F571" i="1"/>
  <c r="H423" i="4" l="1"/>
  <c r="J423" i="4"/>
  <c r="H571" i="1"/>
  <c r="I571" i="1" s="1"/>
  <c r="J571" i="1"/>
  <c r="K571" i="1" s="1"/>
  <c r="E572" i="1" s="1"/>
  <c r="K423" i="4" l="1"/>
  <c r="E424" i="4" s="1"/>
  <c r="I423" i="4"/>
  <c r="M423" i="4" s="1"/>
  <c r="L423" i="4"/>
  <c r="G572" i="1"/>
  <c r="L571" i="1"/>
  <c r="M571" i="1"/>
  <c r="F572" i="1"/>
  <c r="F424" i="4" l="1"/>
  <c r="G424" i="4"/>
  <c r="H572" i="1"/>
  <c r="I572" i="1" s="1"/>
  <c r="J572" i="1"/>
  <c r="K572" i="1" s="1"/>
  <c r="E573" i="1" s="1"/>
  <c r="J424" i="4" l="1"/>
  <c r="K424" i="4" s="1"/>
  <c r="E425" i="4" s="1"/>
  <c r="G425" i="4" s="1"/>
  <c r="H424" i="4"/>
  <c r="G573" i="1"/>
  <c r="L572" i="1"/>
  <c r="M572" i="1"/>
  <c r="F573" i="1"/>
  <c r="I424" i="4" l="1"/>
  <c r="M424" i="4" s="1"/>
  <c r="L424" i="4"/>
  <c r="F425" i="4"/>
  <c r="H573" i="1"/>
  <c r="I573" i="1" s="1"/>
  <c r="J573" i="1"/>
  <c r="K573" i="1" s="1"/>
  <c r="E574" i="1" s="1"/>
  <c r="H425" i="4" l="1"/>
  <c r="J425" i="4"/>
  <c r="G574" i="1"/>
  <c r="L573" i="1"/>
  <c r="M573" i="1"/>
  <c r="F574" i="1"/>
  <c r="K425" i="4" l="1"/>
  <c r="E426" i="4" s="1"/>
  <c r="I425" i="4"/>
  <c r="M425" i="4" s="1"/>
  <c r="L425" i="4"/>
  <c r="H574" i="1"/>
  <c r="I574" i="1" s="1"/>
  <c r="J574" i="1"/>
  <c r="K574" i="1" s="1"/>
  <c r="E575" i="1" s="1"/>
  <c r="G426" i="4" l="1"/>
  <c r="F426" i="4"/>
  <c r="G575" i="1"/>
  <c r="L574" i="1"/>
  <c r="M574" i="1"/>
  <c r="F575" i="1"/>
  <c r="H426" i="4" l="1"/>
  <c r="J426" i="4"/>
  <c r="H575" i="1"/>
  <c r="I575" i="1" s="1"/>
  <c r="J575" i="1"/>
  <c r="K575" i="1" s="1"/>
  <c r="E576" i="1" s="1"/>
  <c r="K426" i="4" l="1"/>
  <c r="E427" i="4" s="1"/>
  <c r="I426" i="4"/>
  <c r="M426" i="4" s="1"/>
  <c r="L426" i="4"/>
  <c r="G576" i="1"/>
  <c r="L575" i="1"/>
  <c r="M575" i="1"/>
  <c r="F576" i="1"/>
  <c r="F427" i="4" l="1"/>
  <c r="G427" i="4"/>
  <c r="H576" i="1"/>
  <c r="I576" i="1" s="1"/>
  <c r="J576" i="1"/>
  <c r="K576" i="1" s="1"/>
  <c r="E577" i="1" s="1"/>
  <c r="J427" i="4" l="1"/>
  <c r="K427" i="4" s="1"/>
  <c r="E428" i="4" s="1"/>
  <c r="G428" i="4" s="1"/>
  <c r="H427" i="4"/>
  <c r="G577" i="1"/>
  <c r="L576" i="1"/>
  <c r="M576" i="1"/>
  <c r="F577" i="1"/>
  <c r="F428" i="4" l="1"/>
  <c r="H428" i="4" s="1"/>
  <c r="I428" i="4" s="1"/>
  <c r="M428" i="4" s="1"/>
  <c r="I427" i="4"/>
  <c r="M427" i="4" s="1"/>
  <c r="L427" i="4"/>
  <c r="H577" i="1"/>
  <c r="I577" i="1" s="1"/>
  <c r="J577" i="1"/>
  <c r="K577" i="1" s="1"/>
  <c r="E578" i="1" s="1"/>
  <c r="J428" i="4" l="1"/>
  <c r="L428" i="4"/>
  <c r="K428" i="4"/>
  <c r="E429" i="4" s="1"/>
  <c r="G578" i="1"/>
  <c r="L577" i="1"/>
  <c r="M577" i="1"/>
  <c r="F578" i="1"/>
  <c r="G429" i="4" l="1"/>
  <c r="F429" i="4"/>
  <c r="H578" i="1"/>
  <c r="I578" i="1" s="1"/>
  <c r="J578" i="1"/>
  <c r="K578" i="1" s="1"/>
  <c r="E579" i="1" s="1"/>
  <c r="H429" i="4" l="1"/>
  <c r="J429" i="4"/>
  <c r="G579" i="1"/>
  <c r="L578" i="1"/>
  <c r="M578" i="1"/>
  <c r="F579" i="1"/>
  <c r="I429" i="4" l="1"/>
  <c r="M429" i="4" s="1"/>
  <c r="L429" i="4"/>
  <c r="K429" i="4"/>
  <c r="E430" i="4" s="1"/>
  <c r="H579" i="1"/>
  <c r="I579" i="1" s="1"/>
  <c r="J579" i="1"/>
  <c r="K579" i="1" s="1"/>
  <c r="E580" i="1" s="1"/>
  <c r="F430" i="4" l="1"/>
  <c r="G430" i="4"/>
  <c r="G580" i="1"/>
  <c r="L579" i="1"/>
  <c r="M579" i="1"/>
  <c r="F580" i="1"/>
  <c r="J430" i="4" l="1"/>
  <c r="K430" i="4" s="1"/>
  <c r="E431" i="4" s="1"/>
  <c r="G431" i="4" s="1"/>
  <c r="H430" i="4"/>
  <c r="H580" i="1"/>
  <c r="I580" i="1" s="1"/>
  <c r="J580" i="1"/>
  <c r="K580" i="1" s="1"/>
  <c r="E581" i="1" s="1"/>
  <c r="F431" i="4" l="1"/>
  <c r="J431" i="4" s="1"/>
  <c r="I430" i="4"/>
  <c r="M430" i="4" s="1"/>
  <c r="L430" i="4"/>
  <c r="H431" i="4"/>
  <c r="G581" i="1"/>
  <c r="L580" i="1"/>
  <c r="M580" i="1"/>
  <c r="F581" i="1"/>
  <c r="I431" i="4" l="1"/>
  <c r="M431" i="4" s="1"/>
  <c r="L431" i="4"/>
  <c r="K431" i="4"/>
  <c r="E432" i="4" s="1"/>
  <c r="H581" i="1"/>
  <c r="I581" i="1" s="1"/>
  <c r="J581" i="1"/>
  <c r="K581" i="1" s="1"/>
  <c r="E582" i="1" s="1"/>
  <c r="F432" i="4" l="1"/>
  <c r="G432" i="4"/>
  <c r="G582" i="1"/>
  <c r="L581" i="1"/>
  <c r="M581" i="1"/>
  <c r="F582" i="1"/>
  <c r="J432" i="4" l="1"/>
  <c r="H432" i="4"/>
  <c r="H582" i="1"/>
  <c r="I582" i="1" s="1"/>
  <c r="J582" i="1"/>
  <c r="K582" i="1" s="1"/>
  <c r="E583" i="1" s="1"/>
  <c r="I432" i="4" l="1"/>
  <c r="M432" i="4" s="1"/>
  <c r="L432" i="4"/>
  <c r="K432" i="4"/>
  <c r="E433" i="4" s="1"/>
  <c r="G583" i="1"/>
  <c r="L582" i="1"/>
  <c r="M582" i="1"/>
  <c r="F583" i="1"/>
  <c r="G433" i="4" l="1"/>
  <c r="F433" i="4"/>
  <c r="H583" i="1"/>
  <c r="I583" i="1" s="1"/>
  <c r="J583" i="1"/>
  <c r="K583" i="1" s="1"/>
  <c r="E584" i="1" s="1"/>
  <c r="H433" i="4" l="1"/>
  <c r="J433" i="4"/>
  <c r="G584" i="1"/>
  <c r="L583" i="1"/>
  <c r="M583" i="1"/>
  <c r="F584" i="1"/>
  <c r="I433" i="4" l="1"/>
  <c r="M433" i="4" s="1"/>
  <c r="L433" i="4"/>
  <c r="K433" i="4"/>
  <c r="E434" i="4" s="1"/>
  <c r="H584" i="1"/>
  <c r="I584" i="1" s="1"/>
  <c r="J584" i="1"/>
  <c r="K584" i="1" s="1"/>
  <c r="E585" i="1" s="1"/>
  <c r="F434" i="4" l="1"/>
  <c r="G434" i="4"/>
  <c r="G585" i="1"/>
  <c r="L584" i="1"/>
  <c r="M584" i="1"/>
  <c r="F585" i="1"/>
  <c r="J434" i="4" l="1"/>
  <c r="H434" i="4"/>
  <c r="H585" i="1"/>
  <c r="I585" i="1" s="1"/>
  <c r="J585" i="1"/>
  <c r="K585" i="1" s="1"/>
  <c r="E586" i="1" s="1"/>
  <c r="I434" i="4" l="1"/>
  <c r="M434" i="4" s="1"/>
  <c r="L434" i="4"/>
  <c r="K434" i="4"/>
  <c r="E435" i="4" s="1"/>
  <c r="G586" i="1"/>
  <c r="L585" i="1"/>
  <c r="M585" i="1"/>
  <c r="F586" i="1"/>
  <c r="F435" i="4" l="1"/>
  <c r="G435" i="4"/>
  <c r="H586" i="1"/>
  <c r="I586" i="1" s="1"/>
  <c r="J586" i="1"/>
  <c r="K586" i="1" s="1"/>
  <c r="E587" i="1" s="1"/>
  <c r="J435" i="4" l="1"/>
  <c r="H435" i="4"/>
  <c r="G587" i="1"/>
  <c r="L586" i="1"/>
  <c r="M586" i="1"/>
  <c r="F587" i="1"/>
  <c r="I435" i="4" l="1"/>
  <c r="M435" i="4" s="1"/>
  <c r="L435" i="4"/>
  <c r="K435" i="4"/>
  <c r="E436" i="4" s="1"/>
  <c r="H587" i="1"/>
  <c r="I587" i="1" s="1"/>
  <c r="J587" i="1"/>
  <c r="K587" i="1" s="1"/>
  <c r="E588" i="1" s="1"/>
  <c r="F436" i="4" l="1"/>
  <c r="G436" i="4"/>
  <c r="G588" i="1"/>
  <c r="L587" i="1"/>
  <c r="M587" i="1"/>
  <c r="F588" i="1"/>
  <c r="J436" i="4" l="1"/>
  <c r="K436" i="4" s="1"/>
  <c r="E437" i="4" s="1"/>
  <c r="G437" i="4" s="1"/>
  <c r="H436" i="4"/>
  <c r="H588" i="1"/>
  <c r="I588" i="1" s="1"/>
  <c r="J588" i="1"/>
  <c r="K588" i="1" s="1"/>
  <c r="E589" i="1" s="1"/>
  <c r="I436" i="4" l="1"/>
  <c r="M436" i="4" s="1"/>
  <c r="L436" i="4"/>
  <c r="F437" i="4"/>
  <c r="G589" i="1"/>
  <c r="L588" i="1"/>
  <c r="M588" i="1"/>
  <c r="F589" i="1"/>
  <c r="H437" i="4" l="1"/>
  <c r="J437" i="4"/>
  <c r="H589" i="1"/>
  <c r="I589" i="1" s="1"/>
  <c r="J589" i="1"/>
  <c r="K589" i="1" s="1"/>
  <c r="E590" i="1" s="1"/>
  <c r="K437" i="4" l="1"/>
  <c r="E438" i="4" s="1"/>
  <c r="I437" i="4"/>
  <c r="M437" i="4" s="1"/>
  <c r="L437" i="4"/>
  <c r="G590" i="1"/>
  <c r="L589" i="1"/>
  <c r="M589" i="1"/>
  <c r="F590" i="1"/>
  <c r="G438" i="4" l="1"/>
  <c r="F438" i="4"/>
  <c r="H590" i="1"/>
  <c r="I590" i="1" s="1"/>
  <c r="J590" i="1"/>
  <c r="K590" i="1" s="1"/>
  <c r="E591" i="1" s="1"/>
  <c r="H438" i="4" l="1"/>
  <c r="J438" i="4"/>
  <c r="G591" i="1"/>
  <c r="L590" i="1"/>
  <c r="M590" i="1"/>
  <c r="F591" i="1"/>
  <c r="I438" i="4" l="1"/>
  <c r="M438" i="4" s="1"/>
  <c r="L438" i="4"/>
  <c r="K438" i="4"/>
  <c r="E439" i="4" s="1"/>
  <c r="H591" i="1"/>
  <c r="I591" i="1" s="1"/>
  <c r="J591" i="1"/>
  <c r="K591" i="1" s="1"/>
  <c r="E592" i="1" s="1"/>
  <c r="F439" i="4" l="1"/>
  <c r="G439" i="4"/>
  <c r="G592" i="1"/>
  <c r="L591" i="1"/>
  <c r="M591" i="1"/>
  <c r="F592" i="1"/>
  <c r="J439" i="4" l="1"/>
  <c r="K439" i="4" s="1"/>
  <c r="E440" i="4" s="1"/>
  <c r="G440" i="4" s="1"/>
  <c r="H439" i="4"/>
  <c r="H592" i="1"/>
  <c r="I592" i="1" s="1"/>
  <c r="J592" i="1"/>
  <c r="K592" i="1" s="1"/>
  <c r="E593" i="1" s="1"/>
  <c r="I439" i="4" l="1"/>
  <c r="M439" i="4" s="1"/>
  <c r="L439" i="4"/>
  <c r="F440" i="4"/>
  <c r="G593" i="1"/>
  <c r="L592" i="1"/>
  <c r="M592" i="1"/>
  <c r="F593" i="1"/>
  <c r="H440" i="4" l="1"/>
  <c r="J440" i="4"/>
  <c r="H593" i="1"/>
  <c r="I593" i="1" s="1"/>
  <c r="J593" i="1"/>
  <c r="K593" i="1" s="1"/>
  <c r="E594" i="1" s="1"/>
  <c r="K440" i="4" l="1"/>
  <c r="E441" i="4" s="1"/>
  <c r="I440" i="4"/>
  <c r="M440" i="4" s="1"/>
  <c r="L440" i="4"/>
  <c r="G594" i="1"/>
  <c r="L593" i="1"/>
  <c r="M593" i="1"/>
  <c r="F594" i="1"/>
  <c r="G441" i="4" l="1"/>
  <c r="F441" i="4"/>
  <c r="H594" i="1"/>
  <c r="I594" i="1" s="1"/>
  <c r="J594" i="1"/>
  <c r="K594" i="1" s="1"/>
  <c r="E595" i="1" s="1"/>
  <c r="H441" i="4" l="1"/>
  <c r="J441" i="4"/>
  <c r="G595" i="1"/>
  <c r="L594" i="1"/>
  <c r="M594" i="1"/>
  <c r="F595" i="1"/>
  <c r="K441" i="4" l="1"/>
  <c r="E442" i="4" s="1"/>
  <c r="I441" i="4"/>
  <c r="M441" i="4" s="1"/>
  <c r="L441" i="4"/>
  <c r="H595" i="1"/>
  <c r="I595" i="1" s="1"/>
  <c r="J595" i="1"/>
  <c r="K595" i="1" s="1"/>
  <c r="E596" i="1" s="1"/>
  <c r="F442" i="4" l="1"/>
  <c r="G442" i="4"/>
  <c r="G596" i="1"/>
  <c r="L595" i="1"/>
  <c r="M595" i="1"/>
  <c r="F596" i="1"/>
  <c r="J442" i="4" l="1"/>
  <c r="H442" i="4"/>
  <c r="H596" i="1"/>
  <c r="I596" i="1" s="1"/>
  <c r="J596" i="1"/>
  <c r="K596" i="1" s="1"/>
  <c r="E597" i="1" s="1"/>
  <c r="I442" i="4" l="1"/>
  <c r="M442" i="4" s="1"/>
  <c r="L442" i="4"/>
  <c r="K442" i="4"/>
  <c r="E443" i="4" s="1"/>
  <c r="G597" i="1"/>
  <c r="L596" i="1"/>
  <c r="M596" i="1"/>
  <c r="F597" i="1"/>
  <c r="G443" i="4" l="1"/>
  <c r="F443" i="4"/>
  <c r="H597" i="1"/>
  <c r="I597" i="1" s="1"/>
  <c r="J597" i="1"/>
  <c r="K597" i="1" s="1"/>
  <c r="E598" i="1" s="1"/>
  <c r="H443" i="4" l="1"/>
  <c r="J443" i="4"/>
  <c r="G598" i="1"/>
  <c r="L597" i="1"/>
  <c r="M597" i="1"/>
  <c r="F598" i="1"/>
  <c r="K443" i="4" l="1"/>
  <c r="E444" i="4" s="1"/>
  <c r="I443" i="4"/>
  <c r="M443" i="4" s="1"/>
  <c r="L443" i="4"/>
  <c r="H598" i="1"/>
  <c r="I598" i="1" s="1"/>
  <c r="J598" i="1"/>
  <c r="K598" i="1" s="1"/>
  <c r="E599" i="1" s="1"/>
  <c r="F444" i="4" l="1"/>
  <c r="G444" i="4"/>
  <c r="G599" i="1"/>
  <c r="L598" i="1"/>
  <c r="M598" i="1"/>
  <c r="F599" i="1"/>
  <c r="J444" i="4" l="1"/>
  <c r="H444" i="4"/>
  <c r="H599" i="1"/>
  <c r="I599" i="1" s="1"/>
  <c r="J599" i="1"/>
  <c r="K599" i="1" s="1"/>
  <c r="E600" i="1" s="1"/>
  <c r="I444" i="4" l="1"/>
  <c r="M444" i="4" s="1"/>
  <c r="L444" i="4"/>
  <c r="K444" i="4"/>
  <c r="E445" i="4" s="1"/>
  <c r="G600" i="1"/>
  <c r="L599" i="1"/>
  <c r="M599" i="1"/>
  <c r="F600" i="1"/>
  <c r="G445" i="4" l="1"/>
  <c r="F445" i="4"/>
  <c r="H600" i="1"/>
  <c r="I600" i="1" s="1"/>
  <c r="J600" i="1"/>
  <c r="K600" i="1" s="1"/>
  <c r="E601" i="1" s="1"/>
  <c r="H445" i="4" l="1"/>
  <c r="J445" i="4"/>
  <c r="K445" i="4" s="1"/>
  <c r="E446" i="4" s="1"/>
  <c r="F446" i="4" s="1"/>
  <c r="G601" i="1"/>
  <c r="L600" i="1"/>
  <c r="M600" i="1"/>
  <c r="F601" i="1"/>
  <c r="G446" i="4" l="1"/>
  <c r="I445" i="4"/>
  <c r="M445" i="4" s="1"/>
  <c r="L445" i="4"/>
  <c r="H601" i="1"/>
  <c r="I601" i="1" s="1"/>
  <c r="J601" i="1"/>
  <c r="K601" i="1" s="1"/>
  <c r="E602" i="1" s="1"/>
  <c r="J446" i="4" l="1"/>
  <c r="H446" i="4"/>
  <c r="G602" i="1"/>
  <c r="L601" i="1"/>
  <c r="M601" i="1"/>
  <c r="F602" i="1"/>
  <c r="I446" i="4" l="1"/>
  <c r="M446" i="4" s="1"/>
  <c r="L446" i="4"/>
  <c r="K446" i="4"/>
  <c r="E447" i="4" s="1"/>
  <c r="H602" i="1"/>
  <c r="I602" i="1" s="1"/>
  <c r="J602" i="1"/>
  <c r="K602" i="1" s="1"/>
  <c r="E603" i="1" s="1"/>
  <c r="F447" i="4" l="1"/>
  <c r="G447" i="4"/>
  <c r="G603" i="1"/>
  <c r="L602" i="1"/>
  <c r="M602" i="1"/>
  <c r="F603" i="1"/>
  <c r="J447" i="4" l="1"/>
  <c r="H447" i="4"/>
  <c r="H603" i="1"/>
  <c r="I603" i="1" s="1"/>
  <c r="J603" i="1"/>
  <c r="K603" i="1" s="1"/>
  <c r="E604" i="1" s="1"/>
  <c r="I447" i="4" l="1"/>
  <c r="M447" i="4" s="1"/>
  <c r="L447" i="4"/>
  <c r="K447" i="4"/>
  <c r="E448" i="4" s="1"/>
  <c r="G604" i="1"/>
  <c r="L603" i="1"/>
  <c r="M603" i="1"/>
  <c r="F604" i="1"/>
  <c r="F448" i="4" l="1"/>
  <c r="G448" i="4"/>
  <c r="H604" i="1"/>
  <c r="I604" i="1" s="1"/>
  <c r="J604" i="1"/>
  <c r="K604" i="1" s="1"/>
  <c r="E605" i="1" s="1"/>
  <c r="J448" i="4" l="1"/>
  <c r="H448" i="4"/>
  <c r="G605" i="1"/>
  <c r="L604" i="1"/>
  <c r="M604" i="1"/>
  <c r="F605" i="1"/>
  <c r="I448" i="4" l="1"/>
  <c r="M448" i="4" s="1"/>
  <c r="L448" i="4"/>
  <c r="K448" i="4"/>
  <c r="E449" i="4" s="1"/>
  <c r="H605" i="1"/>
  <c r="I605" i="1" s="1"/>
  <c r="J605" i="1"/>
  <c r="K605" i="1" s="1"/>
  <c r="E606" i="1" s="1"/>
  <c r="G449" i="4" l="1"/>
  <c r="F449" i="4"/>
  <c r="G606" i="1"/>
  <c r="L605" i="1"/>
  <c r="M605" i="1"/>
  <c r="F606" i="1"/>
  <c r="H449" i="4" l="1"/>
  <c r="J449" i="4"/>
  <c r="K449" i="4" s="1"/>
  <c r="E450" i="4" s="1"/>
  <c r="F450" i="4" s="1"/>
  <c r="H606" i="1"/>
  <c r="I606" i="1" s="1"/>
  <c r="J606" i="1"/>
  <c r="K606" i="1" s="1"/>
  <c r="E607" i="1" s="1"/>
  <c r="G450" i="4" l="1"/>
  <c r="I449" i="4"/>
  <c r="M449" i="4" s="1"/>
  <c r="L449" i="4"/>
  <c r="G607" i="1"/>
  <c r="L606" i="1"/>
  <c r="M606" i="1"/>
  <c r="F607" i="1"/>
  <c r="J450" i="4" l="1"/>
  <c r="H450" i="4"/>
  <c r="H607" i="1"/>
  <c r="I607" i="1" s="1"/>
  <c r="J607" i="1"/>
  <c r="K607" i="1" s="1"/>
  <c r="E608" i="1" s="1"/>
  <c r="I450" i="4" l="1"/>
  <c r="M450" i="4" s="1"/>
  <c r="L450" i="4"/>
  <c r="K450" i="4"/>
  <c r="E451" i="4" s="1"/>
  <c r="G608" i="1"/>
  <c r="L607" i="1"/>
  <c r="M607" i="1"/>
  <c r="F608" i="1"/>
  <c r="F451" i="4" l="1"/>
  <c r="G451" i="4"/>
  <c r="H608" i="1"/>
  <c r="I608" i="1" s="1"/>
  <c r="J608" i="1"/>
  <c r="K608" i="1" s="1"/>
  <c r="E609" i="1" s="1"/>
  <c r="J451" i="4" l="1"/>
  <c r="K451" i="4" s="1"/>
  <c r="E452" i="4" s="1"/>
  <c r="G452" i="4" s="1"/>
  <c r="H451" i="4"/>
  <c r="G609" i="1"/>
  <c r="L608" i="1"/>
  <c r="M608" i="1"/>
  <c r="F609" i="1"/>
  <c r="I451" i="4" l="1"/>
  <c r="M451" i="4" s="1"/>
  <c r="L451" i="4"/>
  <c r="F452" i="4"/>
  <c r="H609" i="1"/>
  <c r="I609" i="1" s="1"/>
  <c r="J609" i="1"/>
  <c r="K609" i="1" s="1"/>
  <c r="E610" i="1" s="1"/>
  <c r="H452" i="4" l="1"/>
  <c r="J452" i="4"/>
  <c r="G610" i="1"/>
  <c r="L609" i="1"/>
  <c r="M609" i="1"/>
  <c r="F610" i="1"/>
  <c r="K452" i="4" l="1"/>
  <c r="E453" i="4" s="1"/>
  <c r="I452" i="4"/>
  <c r="M452" i="4" s="1"/>
  <c r="L452" i="4"/>
  <c r="H610" i="1"/>
  <c r="I610" i="1" s="1"/>
  <c r="J610" i="1"/>
  <c r="K610" i="1" s="1"/>
  <c r="E611" i="1" s="1"/>
  <c r="G453" i="4" l="1"/>
  <c r="F453" i="4"/>
  <c r="G611" i="1"/>
  <c r="L610" i="1"/>
  <c r="M610" i="1"/>
  <c r="F611" i="1"/>
  <c r="H453" i="4" l="1"/>
  <c r="J453" i="4"/>
  <c r="K453" i="4" s="1"/>
  <c r="E454" i="4" s="1"/>
  <c r="F454" i="4" s="1"/>
  <c r="H611" i="1"/>
  <c r="I611" i="1" s="1"/>
  <c r="J611" i="1"/>
  <c r="K611" i="1" s="1"/>
  <c r="E612" i="1" s="1"/>
  <c r="G454" i="4" l="1"/>
  <c r="I453" i="4"/>
  <c r="M453" i="4" s="1"/>
  <c r="L453" i="4"/>
  <c r="G612" i="1"/>
  <c r="L611" i="1"/>
  <c r="M611" i="1"/>
  <c r="F612" i="1"/>
  <c r="J454" i="4" l="1"/>
  <c r="H454" i="4"/>
  <c r="H612" i="1"/>
  <c r="I612" i="1" s="1"/>
  <c r="J612" i="1"/>
  <c r="K612" i="1" s="1"/>
  <c r="E613" i="1" s="1"/>
  <c r="I454" i="4" l="1"/>
  <c r="M454" i="4" s="1"/>
  <c r="L454" i="4"/>
  <c r="K454" i="4"/>
  <c r="E455" i="4" s="1"/>
  <c r="G613" i="1"/>
  <c r="L612" i="1"/>
  <c r="M612" i="1"/>
  <c r="F613" i="1"/>
  <c r="F455" i="4" l="1"/>
  <c r="G455" i="4"/>
  <c r="H613" i="1"/>
  <c r="I613" i="1" s="1"/>
  <c r="J613" i="1"/>
  <c r="K613" i="1" s="1"/>
  <c r="E614" i="1" s="1"/>
  <c r="J455" i="4" l="1"/>
  <c r="K455" i="4" s="1"/>
  <c r="E456" i="4" s="1"/>
  <c r="G456" i="4" s="1"/>
  <c r="H455" i="4"/>
  <c r="G614" i="1"/>
  <c r="L613" i="1"/>
  <c r="M613" i="1"/>
  <c r="F614" i="1"/>
  <c r="I455" i="4" l="1"/>
  <c r="M455" i="4" s="1"/>
  <c r="L455" i="4"/>
  <c r="F456" i="4"/>
  <c r="H614" i="1"/>
  <c r="I614" i="1" s="1"/>
  <c r="J614" i="1"/>
  <c r="K614" i="1" s="1"/>
  <c r="E615" i="1" s="1"/>
  <c r="H456" i="4" l="1"/>
  <c r="J456" i="4"/>
  <c r="G615" i="1"/>
  <c r="L614" i="1"/>
  <c r="M614" i="1"/>
  <c r="F615" i="1"/>
  <c r="K456" i="4" l="1"/>
  <c r="E457" i="4" s="1"/>
  <c r="I456" i="4"/>
  <c r="M456" i="4" s="1"/>
  <c r="L456" i="4"/>
  <c r="H615" i="1"/>
  <c r="I615" i="1" s="1"/>
  <c r="J615" i="1"/>
  <c r="K615" i="1" s="1"/>
  <c r="E616" i="1" s="1"/>
  <c r="G457" i="4" l="1"/>
  <c r="F457" i="4"/>
  <c r="G616" i="1"/>
  <c r="L615" i="1"/>
  <c r="M615" i="1"/>
  <c r="F616" i="1"/>
  <c r="H457" i="4" l="1"/>
  <c r="J457" i="4"/>
  <c r="H616" i="1"/>
  <c r="I616" i="1" s="1"/>
  <c r="J616" i="1"/>
  <c r="K616" i="1" s="1"/>
  <c r="E617" i="1" s="1"/>
  <c r="K457" i="4" l="1"/>
  <c r="E458" i="4" s="1"/>
  <c r="I457" i="4"/>
  <c r="M457" i="4" s="1"/>
  <c r="L457" i="4"/>
  <c r="G617" i="1"/>
  <c r="L616" i="1"/>
  <c r="M616" i="1"/>
  <c r="F617" i="1"/>
  <c r="F458" i="4" l="1"/>
  <c r="G458" i="4"/>
  <c r="J617" i="1"/>
  <c r="K617" i="1" s="1"/>
  <c r="E618" i="1" s="1"/>
  <c r="H617" i="1"/>
  <c r="I617" i="1" s="1"/>
  <c r="J458" i="4" l="1"/>
  <c r="H458" i="4"/>
  <c r="F618" i="1"/>
  <c r="G618" i="1"/>
  <c r="L617" i="1"/>
  <c r="M617" i="1"/>
  <c r="H618" i="1" l="1"/>
  <c r="I618" i="1" s="1"/>
  <c r="I458" i="4"/>
  <c r="M458" i="4" s="1"/>
  <c r="L458" i="4"/>
  <c r="K458" i="4"/>
  <c r="E459" i="4" s="1"/>
  <c r="J618" i="1"/>
  <c r="K618" i="1" s="1"/>
  <c r="E619" i="1" s="1"/>
  <c r="L618" i="1"/>
  <c r="M618" i="1"/>
  <c r="G459" i="4" l="1"/>
  <c r="F459" i="4"/>
  <c r="G619" i="1"/>
  <c r="F619" i="1"/>
  <c r="H619" i="1" l="1"/>
  <c r="I619" i="1" s="1"/>
  <c r="M619" i="1" s="1"/>
  <c r="H459" i="4"/>
  <c r="J459" i="4"/>
  <c r="J619" i="1"/>
  <c r="K619" i="1" s="1"/>
  <c r="E620" i="1" s="1"/>
  <c r="L619" i="1"/>
  <c r="K459" i="4" l="1"/>
  <c r="E460" i="4" s="1"/>
  <c r="I459" i="4"/>
  <c r="M459" i="4" s="1"/>
  <c r="L459" i="4"/>
  <c r="G620" i="1"/>
  <c r="F620" i="1"/>
  <c r="H620" i="1" s="1"/>
  <c r="I620" i="1" s="1"/>
  <c r="F460" i="4" l="1"/>
  <c r="G460" i="4"/>
  <c r="J620" i="1"/>
  <c r="K620" i="1" s="1"/>
  <c r="E621" i="1" s="1"/>
  <c r="L620" i="1"/>
  <c r="M620" i="1"/>
  <c r="J460" i="4" l="1"/>
  <c r="H460" i="4"/>
  <c r="G621" i="1"/>
  <c r="F621" i="1"/>
  <c r="H621" i="1" l="1"/>
  <c r="I621" i="1" s="1"/>
  <c r="I460" i="4"/>
  <c r="M460" i="4" s="1"/>
  <c r="L460" i="4"/>
  <c r="K460" i="4"/>
  <c r="E461" i="4" s="1"/>
  <c r="J621" i="1"/>
  <c r="K621" i="1" s="1"/>
  <c r="E622" i="1" s="1"/>
  <c r="L621" i="1"/>
  <c r="M621" i="1"/>
  <c r="F461" i="4" l="1"/>
  <c r="G461" i="4"/>
  <c r="G622" i="1"/>
  <c r="F622" i="1"/>
  <c r="H622" i="1" s="1"/>
  <c r="I622" i="1" s="1"/>
  <c r="J461" i="4" l="1"/>
  <c r="H461" i="4"/>
  <c r="J622" i="1"/>
  <c r="K622" i="1" s="1"/>
  <c r="E623" i="1" s="1"/>
  <c r="L622" i="1"/>
  <c r="M622" i="1"/>
  <c r="I461" i="4" l="1"/>
  <c r="M461" i="4" s="1"/>
  <c r="L461" i="4"/>
  <c r="K461" i="4"/>
  <c r="E462" i="4" s="1"/>
  <c r="G623" i="1"/>
  <c r="F623" i="1"/>
  <c r="H623" i="1" l="1"/>
  <c r="I623" i="1" s="1"/>
  <c r="M623" i="1" s="1"/>
  <c r="G462" i="4"/>
  <c r="F462" i="4"/>
  <c r="J623" i="1"/>
  <c r="K623" i="1" s="1"/>
  <c r="E624" i="1" s="1"/>
  <c r="L623" i="1"/>
  <c r="H462" i="4" l="1"/>
  <c r="J462" i="4"/>
  <c r="G624" i="1"/>
  <c r="F624" i="1"/>
  <c r="H624" i="1" l="1"/>
  <c r="I624" i="1" s="1"/>
  <c r="M624" i="1" s="1"/>
  <c r="J624" i="1"/>
  <c r="K624" i="1" s="1"/>
  <c r="E625" i="1" s="1"/>
  <c r="G625" i="1" s="1"/>
  <c r="K462" i="4"/>
  <c r="E463" i="4" s="1"/>
  <c r="I462" i="4"/>
  <c r="M462" i="4" s="1"/>
  <c r="L462" i="4"/>
  <c r="L624" i="1"/>
  <c r="F625" i="1" l="1"/>
  <c r="H625" i="1" s="1"/>
  <c r="I625" i="1" s="1"/>
  <c r="F463" i="4"/>
  <c r="G463" i="4"/>
  <c r="J625" i="1" l="1"/>
  <c r="K625" i="1" s="1"/>
  <c r="E626" i="1" s="1"/>
  <c r="G626" i="1" s="1"/>
  <c r="J463" i="4"/>
  <c r="H463" i="4"/>
  <c r="L625" i="1"/>
  <c r="M625" i="1"/>
  <c r="F626" i="1" l="1"/>
  <c r="H626" i="1" s="1"/>
  <c r="I626" i="1" s="1"/>
  <c r="I463" i="4"/>
  <c r="M463" i="4" s="1"/>
  <c r="L463" i="4"/>
  <c r="K463" i="4"/>
  <c r="E464" i="4" s="1"/>
  <c r="J626" i="1" l="1"/>
  <c r="K626" i="1" s="1"/>
  <c r="E627" i="1" s="1"/>
  <c r="G627" i="1" s="1"/>
  <c r="F464" i="4"/>
  <c r="G464" i="4"/>
  <c r="L626" i="1"/>
  <c r="M626" i="1"/>
  <c r="F627" i="1" l="1"/>
  <c r="H627" i="1" s="1"/>
  <c r="I627" i="1" s="1"/>
  <c r="J464" i="4"/>
  <c r="H464" i="4"/>
  <c r="J627" i="1" l="1"/>
  <c r="K627" i="1" s="1"/>
  <c r="E628" i="1" s="1"/>
  <c r="G628" i="1" s="1"/>
  <c r="L464" i="4"/>
  <c r="I464" i="4"/>
  <c r="M464" i="4" s="1"/>
  <c r="K464" i="4"/>
  <c r="E465" i="4" s="1"/>
  <c r="L627" i="1"/>
  <c r="M627" i="1"/>
  <c r="F628" i="1" l="1"/>
  <c r="H628" i="1" s="1"/>
  <c r="I628" i="1" s="1"/>
  <c r="G465" i="4"/>
  <c r="F465" i="4"/>
  <c r="J628" i="1" l="1"/>
  <c r="K628" i="1" s="1"/>
  <c r="E629" i="1" s="1"/>
  <c r="G629" i="1" s="1"/>
  <c r="J465" i="4"/>
  <c r="H465" i="4"/>
  <c r="L628" i="1"/>
  <c r="M628" i="1"/>
  <c r="F629" i="1" l="1"/>
  <c r="H629" i="1" s="1"/>
  <c r="I629" i="1" s="1"/>
  <c r="L465" i="4"/>
  <c r="I465" i="4"/>
  <c r="M465" i="4" s="1"/>
  <c r="K465" i="4"/>
  <c r="E466" i="4" s="1"/>
  <c r="J629" i="1" l="1"/>
  <c r="K629" i="1" s="1"/>
  <c r="E630" i="1" s="1"/>
  <c r="G630" i="1" s="1"/>
  <c r="F466" i="4"/>
  <c r="G466" i="4"/>
  <c r="L629" i="1"/>
  <c r="M629" i="1"/>
  <c r="F630" i="1" l="1"/>
  <c r="H630" i="1" s="1"/>
  <c r="I630" i="1" s="1"/>
  <c r="J466" i="4"/>
  <c r="K466" i="4" s="1"/>
  <c r="E467" i="4" s="1"/>
  <c r="G467" i="4" s="1"/>
  <c r="H466" i="4"/>
  <c r="J630" i="1" l="1"/>
  <c r="K630" i="1" s="1"/>
  <c r="E631" i="1" s="1"/>
  <c r="G631" i="1" s="1"/>
  <c r="I466" i="4"/>
  <c r="M466" i="4" s="1"/>
  <c r="L466" i="4"/>
  <c r="F467" i="4"/>
  <c r="L630" i="1"/>
  <c r="M630" i="1"/>
  <c r="F631" i="1" l="1"/>
  <c r="H631" i="1" s="1"/>
  <c r="I631" i="1" s="1"/>
  <c r="H467" i="4"/>
  <c r="J467" i="4"/>
  <c r="J631" i="1" l="1"/>
  <c r="K631" i="1" s="1"/>
  <c r="E632" i="1" s="1"/>
  <c r="G632" i="1" s="1"/>
  <c r="K467" i="4"/>
  <c r="E468" i="4" s="1"/>
  <c r="I467" i="4"/>
  <c r="M467" i="4" s="1"/>
  <c r="L467" i="4"/>
  <c r="L631" i="1"/>
  <c r="M631" i="1"/>
  <c r="F632" i="1" l="1"/>
  <c r="H632" i="1" s="1"/>
  <c r="I632" i="1" s="1"/>
  <c r="G468" i="4"/>
  <c r="F468" i="4"/>
  <c r="J632" i="1" l="1"/>
  <c r="K632" i="1" s="1"/>
  <c r="E633" i="1" s="1"/>
  <c r="G633" i="1" s="1"/>
  <c r="H468" i="4"/>
  <c r="J468" i="4"/>
  <c r="L632" i="1"/>
  <c r="M632" i="1"/>
  <c r="F633" i="1" l="1"/>
  <c r="K468" i="4"/>
  <c r="E469" i="4" s="1"/>
  <c r="L468" i="4"/>
  <c r="I468" i="4"/>
  <c r="M468" i="4" s="1"/>
  <c r="H633" i="1"/>
  <c r="I633" i="1" s="1"/>
  <c r="J633" i="1"/>
  <c r="K633" i="1" s="1"/>
  <c r="E634" i="1" s="1"/>
  <c r="G469" i="4" l="1"/>
  <c r="F469" i="4"/>
  <c r="G634" i="1"/>
  <c r="L633" i="1"/>
  <c r="M633" i="1"/>
  <c r="F634" i="1"/>
  <c r="H469" i="4" l="1"/>
  <c r="J469" i="4"/>
  <c r="K469" i="4" s="1"/>
  <c r="E470" i="4" s="1"/>
  <c r="F470" i="4" s="1"/>
  <c r="H634" i="1"/>
  <c r="I634" i="1" s="1"/>
  <c r="J634" i="1"/>
  <c r="K634" i="1" s="1"/>
  <c r="E635" i="1" s="1"/>
  <c r="G470" i="4" l="1"/>
  <c r="I469" i="4"/>
  <c r="M469" i="4" s="1"/>
  <c r="L469" i="4"/>
  <c r="G635" i="1"/>
  <c r="L634" i="1"/>
  <c r="M634" i="1"/>
  <c r="F635" i="1"/>
  <c r="J470" i="4" l="1"/>
  <c r="H470" i="4"/>
  <c r="H635" i="1"/>
  <c r="I635" i="1" s="1"/>
  <c r="J635" i="1"/>
  <c r="K635" i="1" s="1"/>
  <c r="E636" i="1" s="1"/>
  <c r="I470" i="4" l="1"/>
  <c r="M470" i="4" s="1"/>
  <c r="L470" i="4"/>
  <c r="K470" i="4"/>
  <c r="E471" i="4" s="1"/>
  <c r="G636" i="1"/>
  <c r="L635" i="1"/>
  <c r="M635" i="1"/>
  <c r="F636" i="1"/>
  <c r="F471" i="4" l="1"/>
  <c r="G471" i="4"/>
  <c r="H636" i="1"/>
  <c r="I636" i="1" s="1"/>
  <c r="J636" i="1"/>
  <c r="K636" i="1" s="1"/>
  <c r="E637" i="1" s="1"/>
  <c r="J471" i="4" l="1"/>
  <c r="H471" i="4"/>
  <c r="G637" i="1"/>
  <c r="L636" i="1"/>
  <c r="M636" i="1"/>
  <c r="F637" i="1"/>
  <c r="I471" i="4" l="1"/>
  <c r="M471" i="4" s="1"/>
  <c r="L471" i="4"/>
  <c r="K471" i="4"/>
  <c r="E472" i="4" s="1"/>
  <c r="H637" i="1"/>
  <c r="I637" i="1" s="1"/>
  <c r="J637" i="1"/>
  <c r="K637" i="1" s="1"/>
  <c r="E638" i="1" s="1"/>
  <c r="G472" i="4" l="1"/>
  <c r="F472" i="4"/>
  <c r="G638" i="1"/>
  <c r="L637" i="1"/>
  <c r="M637" i="1"/>
  <c r="F638" i="1"/>
  <c r="H472" i="4" l="1"/>
  <c r="J472" i="4"/>
  <c r="H638" i="1"/>
  <c r="I638" i="1" s="1"/>
  <c r="J638" i="1"/>
  <c r="K638" i="1" s="1"/>
  <c r="E639" i="1" s="1"/>
  <c r="K472" i="4" l="1"/>
  <c r="E473" i="4" s="1"/>
  <c r="I472" i="4"/>
  <c r="M472" i="4" s="1"/>
  <c r="L472" i="4"/>
  <c r="G639" i="1"/>
  <c r="L638" i="1"/>
  <c r="M638" i="1"/>
  <c r="F639" i="1"/>
  <c r="F473" i="4" l="1"/>
  <c r="G473" i="4"/>
  <c r="H639" i="1"/>
  <c r="I639" i="1" s="1"/>
  <c r="J639" i="1"/>
  <c r="K639" i="1" s="1"/>
  <c r="E640" i="1" s="1"/>
  <c r="J473" i="4" l="1"/>
  <c r="H473" i="4"/>
  <c r="G640" i="1"/>
  <c r="L639" i="1"/>
  <c r="M639" i="1"/>
  <c r="F640" i="1"/>
  <c r="I473" i="4" l="1"/>
  <c r="M473" i="4" s="1"/>
  <c r="L473" i="4"/>
  <c r="K473" i="4"/>
  <c r="E474" i="4" s="1"/>
  <c r="H640" i="1"/>
  <c r="I640" i="1" s="1"/>
  <c r="J640" i="1"/>
  <c r="K640" i="1" s="1"/>
  <c r="E641" i="1" s="1"/>
  <c r="G474" i="4" l="1"/>
  <c r="F474" i="4"/>
  <c r="G641" i="1"/>
  <c r="L640" i="1"/>
  <c r="M640" i="1"/>
  <c r="F641" i="1"/>
  <c r="H474" i="4" l="1"/>
  <c r="J474" i="4"/>
  <c r="H641" i="1"/>
  <c r="I641" i="1" s="1"/>
  <c r="J641" i="1"/>
  <c r="K641" i="1" s="1"/>
  <c r="E642" i="1" s="1"/>
  <c r="K474" i="4" l="1"/>
  <c r="E475" i="4" s="1"/>
  <c r="I474" i="4"/>
  <c r="M474" i="4" s="1"/>
  <c r="L474" i="4"/>
  <c r="G642" i="1"/>
  <c r="L641" i="1"/>
  <c r="M641" i="1"/>
  <c r="F642" i="1"/>
  <c r="F475" i="4" l="1"/>
  <c r="G475" i="4"/>
  <c r="H642" i="1"/>
  <c r="I642" i="1" s="1"/>
  <c r="J642" i="1"/>
  <c r="K642" i="1" s="1"/>
  <c r="E643" i="1" s="1"/>
  <c r="J475" i="4" l="1"/>
  <c r="H475" i="4"/>
  <c r="G643" i="1"/>
  <c r="L642" i="1"/>
  <c r="M642" i="1"/>
  <c r="F643" i="1"/>
  <c r="I475" i="4" l="1"/>
  <c r="M475" i="4" s="1"/>
  <c r="L475" i="4"/>
  <c r="K475" i="4"/>
  <c r="E476" i="4" s="1"/>
  <c r="H643" i="1"/>
  <c r="I643" i="1" s="1"/>
  <c r="J643" i="1"/>
  <c r="K643" i="1" s="1"/>
  <c r="E644" i="1" s="1"/>
  <c r="G476" i="4" l="1"/>
  <c r="F476" i="4"/>
  <c r="G644" i="1"/>
  <c r="L643" i="1"/>
  <c r="M643" i="1"/>
  <c r="F644" i="1"/>
  <c r="H476" i="4" l="1"/>
  <c r="J476" i="4"/>
  <c r="H644" i="1"/>
  <c r="I644" i="1" s="1"/>
  <c r="J644" i="1"/>
  <c r="K644" i="1" s="1"/>
  <c r="E645" i="1" s="1"/>
  <c r="K476" i="4" l="1"/>
  <c r="E477" i="4" s="1"/>
  <c r="I476" i="4"/>
  <c r="M476" i="4" s="1"/>
  <c r="L476" i="4"/>
  <c r="G645" i="1"/>
  <c r="L644" i="1"/>
  <c r="M644" i="1"/>
  <c r="F645" i="1"/>
  <c r="F477" i="4" l="1"/>
  <c r="G477" i="4"/>
  <c r="H645" i="1"/>
  <c r="I645" i="1" s="1"/>
  <c r="J645" i="1"/>
  <c r="K645" i="1" s="1"/>
  <c r="E646" i="1" s="1"/>
  <c r="J477" i="4" l="1"/>
  <c r="H477" i="4"/>
  <c r="G646" i="1"/>
  <c r="L645" i="1"/>
  <c r="M645" i="1"/>
  <c r="F646" i="1"/>
  <c r="I477" i="4" l="1"/>
  <c r="M477" i="4" s="1"/>
  <c r="L477" i="4"/>
  <c r="K477" i="4"/>
  <c r="E478" i="4" s="1"/>
  <c r="H646" i="1"/>
  <c r="I646" i="1" s="1"/>
  <c r="J646" i="1"/>
  <c r="K646" i="1" s="1"/>
  <c r="E647" i="1" s="1"/>
  <c r="G478" i="4" l="1"/>
  <c r="F478" i="4"/>
  <c r="G647" i="1"/>
  <c r="L646" i="1"/>
  <c r="M646" i="1"/>
  <c r="F647" i="1"/>
  <c r="H478" i="4" l="1"/>
  <c r="J478" i="4"/>
  <c r="H647" i="1"/>
  <c r="I647" i="1" s="1"/>
  <c r="J647" i="1"/>
  <c r="K647" i="1" s="1"/>
  <c r="E648" i="1" s="1"/>
  <c r="K478" i="4" l="1"/>
  <c r="E479" i="4" s="1"/>
  <c r="I478" i="4"/>
  <c r="M478" i="4" s="1"/>
  <c r="L478" i="4"/>
  <c r="G648" i="1"/>
  <c r="L647" i="1"/>
  <c r="M647" i="1"/>
  <c r="F648" i="1"/>
  <c r="F479" i="4" l="1"/>
  <c r="G479" i="4"/>
  <c r="H648" i="1"/>
  <c r="I648" i="1" s="1"/>
  <c r="J648" i="1"/>
  <c r="K648" i="1" s="1"/>
  <c r="E649" i="1" s="1"/>
  <c r="J479" i="4" l="1"/>
  <c r="H479" i="4"/>
  <c r="G649" i="1"/>
  <c r="L648" i="1"/>
  <c r="M648" i="1"/>
  <c r="F649" i="1"/>
  <c r="I479" i="4" l="1"/>
  <c r="M479" i="4" s="1"/>
  <c r="L479" i="4"/>
  <c r="K479" i="4"/>
  <c r="E480" i="4" s="1"/>
  <c r="H649" i="1"/>
  <c r="I649" i="1" s="1"/>
  <c r="J649" i="1"/>
  <c r="K649" i="1" s="1"/>
  <c r="E650" i="1" s="1"/>
  <c r="G480" i="4" l="1"/>
  <c r="F480" i="4"/>
  <c r="G650" i="1"/>
  <c r="L649" i="1"/>
  <c r="M649" i="1"/>
  <c r="F650" i="1"/>
  <c r="H480" i="4" l="1"/>
  <c r="J480" i="4"/>
  <c r="H650" i="1"/>
  <c r="I650" i="1" s="1"/>
  <c r="J650" i="1"/>
  <c r="K650" i="1" s="1"/>
  <c r="E651" i="1" s="1"/>
  <c r="K480" i="4" l="1"/>
  <c r="E481" i="4" s="1"/>
  <c r="I480" i="4"/>
  <c r="M480" i="4" s="1"/>
  <c r="L480" i="4"/>
  <c r="G651" i="1"/>
  <c r="L650" i="1"/>
  <c r="M650" i="1"/>
  <c r="F651" i="1"/>
  <c r="F481" i="4" l="1"/>
  <c r="G481" i="4"/>
  <c r="H651" i="1"/>
  <c r="I651" i="1" s="1"/>
  <c r="J651" i="1"/>
  <c r="K651" i="1" s="1"/>
  <c r="E652" i="1" s="1"/>
  <c r="J481" i="4" l="1"/>
  <c r="H481" i="4"/>
  <c r="G652" i="1"/>
  <c r="L651" i="1"/>
  <c r="M651" i="1"/>
  <c r="F652" i="1"/>
  <c r="I481" i="4" l="1"/>
  <c r="M481" i="4" s="1"/>
  <c r="L481" i="4"/>
  <c r="K481" i="4"/>
  <c r="E482" i="4" s="1"/>
  <c r="H652" i="1"/>
  <c r="I652" i="1" s="1"/>
  <c r="J652" i="1"/>
  <c r="K652" i="1" s="1"/>
  <c r="E653" i="1" s="1"/>
  <c r="G482" i="4" l="1"/>
  <c r="F482" i="4"/>
  <c r="G653" i="1"/>
  <c r="L652" i="1"/>
  <c r="M652" i="1"/>
  <c r="F653" i="1"/>
  <c r="H482" i="4" l="1"/>
  <c r="J482" i="4"/>
  <c r="H653" i="1"/>
  <c r="I653" i="1" s="1"/>
  <c r="J653" i="1"/>
  <c r="K653" i="1" s="1"/>
  <c r="E654" i="1" s="1"/>
  <c r="I482" i="4" l="1"/>
  <c r="M482" i="4" s="1"/>
  <c r="L482" i="4"/>
  <c r="K482" i="4"/>
  <c r="E483" i="4" s="1"/>
  <c r="G654" i="1"/>
  <c r="L653" i="1"/>
  <c r="M653" i="1"/>
  <c r="F654" i="1"/>
  <c r="F483" i="4" l="1"/>
  <c r="G483" i="4"/>
  <c r="H654" i="1"/>
  <c r="I654" i="1" s="1"/>
  <c r="J654" i="1"/>
  <c r="K654" i="1" s="1"/>
  <c r="E655" i="1" s="1"/>
  <c r="J483" i="4" l="1"/>
  <c r="H483" i="4"/>
  <c r="G655" i="1"/>
  <c r="L654" i="1"/>
  <c r="M654" i="1"/>
  <c r="F655" i="1"/>
  <c r="I483" i="4" l="1"/>
  <c r="M483" i="4" s="1"/>
  <c r="L483" i="4"/>
  <c r="K483" i="4"/>
  <c r="E484" i="4" s="1"/>
  <c r="H655" i="1"/>
  <c r="I655" i="1" s="1"/>
  <c r="J655" i="1"/>
  <c r="K655" i="1" s="1"/>
  <c r="E656" i="1" s="1"/>
  <c r="G484" i="4" l="1"/>
  <c r="F484" i="4"/>
  <c r="G656" i="1"/>
  <c r="L655" i="1"/>
  <c r="M655" i="1"/>
  <c r="F656" i="1"/>
  <c r="H484" i="4" l="1"/>
  <c r="J484" i="4"/>
  <c r="H656" i="1"/>
  <c r="I656" i="1" s="1"/>
  <c r="J656" i="1"/>
  <c r="K656" i="1" s="1"/>
  <c r="E657" i="1" s="1"/>
  <c r="K484" i="4" l="1"/>
  <c r="E485" i="4" s="1"/>
  <c r="I484" i="4"/>
  <c r="M484" i="4" s="1"/>
  <c r="L484" i="4"/>
  <c r="G657" i="1"/>
  <c r="L656" i="1"/>
  <c r="M656" i="1"/>
  <c r="F657" i="1"/>
  <c r="F485" i="4" l="1"/>
  <c r="G485" i="4"/>
  <c r="H657" i="1"/>
  <c r="I657" i="1" s="1"/>
  <c r="J657" i="1"/>
  <c r="K657" i="1" s="1"/>
  <c r="E658" i="1" s="1"/>
  <c r="J485" i="4" l="1"/>
  <c r="H485" i="4"/>
  <c r="G658" i="1"/>
  <c r="L657" i="1"/>
  <c r="M657" i="1"/>
  <c r="F658" i="1"/>
  <c r="I485" i="4" l="1"/>
  <c r="M485" i="4" s="1"/>
  <c r="L485" i="4"/>
  <c r="K485" i="4"/>
  <c r="E486" i="4" s="1"/>
  <c r="H658" i="1"/>
  <c r="I658" i="1" s="1"/>
  <c r="J658" i="1"/>
  <c r="K658" i="1" s="1"/>
  <c r="E659" i="1" s="1"/>
  <c r="G486" i="4" l="1"/>
  <c r="F486" i="4"/>
  <c r="G659" i="1"/>
  <c r="L658" i="1"/>
  <c r="M658" i="1"/>
  <c r="F659" i="1"/>
  <c r="H486" i="4" l="1"/>
  <c r="J486" i="4"/>
  <c r="H659" i="1"/>
  <c r="I659" i="1" s="1"/>
  <c r="J659" i="1"/>
  <c r="K659" i="1" s="1"/>
  <c r="E660" i="1" s="1"/>
  <c r="K486" i="4" l="1"/>
  <c r="E487" i="4" s="1"/>
  <c r="I486" i="4"/>
  <c r="M486" i="4" s="1"/>
  <c r="L486" i="4"/>
  <c r="G660" i="1"/>
  <c r="L659" i="1"/>
  <c r="M659" i="1"/>
  <c r="F660" i="1"/>
  <c r="F487" i="4" l="1"/>
  <c r="G487" i="4"/>
  <c r="H660" i="1"/>
  <c r="I660" i="1" s="1"/>
  <c r="J660" i="1"/>
  <c r="K660" i="1" s="1"/>
  <c r="E661" i="1" s="1"/>
  <c r="J487" i="4" l="1"/>
  <c r="H487" i="4"/>
  <c r="G661" i="1"/>
  <c r="L660" i="1"/>
  <c r="M660" i="1"/>
  <c r="F661" i="1"/>
  <c r="I487" i="4" l="1"/>
  <c r="M487" i="4" s="1"/>
  <c r="L487" i="4"/>
  <c r="K487" i="4"/>
  <c r="E488" i="4" s="1"/>
  <c r="H661" i="1"/>
  <c r="I661" i="1" s="1"/>
  <c r="J661" i="1"/>
  <c r="K661" i="1" s="1"/>
  <c r="E662" i="1" s="1"/>
  <c r="G488" i="4" l="1"/>
  <c r="F488" i="4"/>
  <c r="G662" i="1"/>
  <c r="L661" i="1"/>
  <c r="M661" i="1"/>
  <c r="F662" i="1"/>
  <c r="H488" i="4" l="1"/>
  <c r="J488" i="4"/>
  <c r="H662" i="1"/>
  <c r="I662" i="1" s="1"/>
  <c r="J662" i="1"/>
  <c r="K662" i="1" s="1"/>
  <c r="E663" i="1" s="1"/>
  <c r="K488" i="4" l="1"/>
  <c r="E489" i="4" s="1"/>
  <c r="I488" i="4"/>
  <c r="M488" i="4" s="1"/>
  <c r="L488" i="4"/>
  <c r="G663" i="1"/>
  <c r="L662" i="1"/>
  <c r="M662" i="1"/>
  <c r="F663" i="1"/>
  <c r="F489" i="4" l="1"/>
  <c r="G489" i="4"/>
  <c r="H663" i="1"/>
  <c r="I663" i="1" s="1"/>
  <c r="J663" i="1"/>
  <c r="K663" i="1" s="1"/>
  <c r="E664" i="1" s="1"/>
  <c r="J489" i="4" l="1"/>
  <c r="H489" i="4"/>
  <c r="G664" i="1"/>
  <c r="L663" i="1"/>
  <c r="M663" i="1"/>
  <c r="F664" i="1"/>
  <c r="I489" i="4" l="1"/>
  <c r="M489" i="4" s="1"/>
  <c r="L489" i="4"/>
  <c r="K489" i="4"/>
  <c r="E490" i="4" s="1"/>
  <c r="H664" i="1"/>
  <c r="I664" i="1" s="1"/>
  <c r="J664" i="1"/>
  <c r="K664" i="1" s="1"/>
  <c r="E665" i="1" s="1"/>
  <c r="G490" i="4" l="1"/>
  <c r="F490" i="4"/>
  <c r="G665" i="1"/>
  <c r="L664" i="1"/>
  <c r="M664" i="1"/>
  <c r="F665" i="1"/>
  <c r="H490" i="4" l="1"/>
  <c r="J490" i="4"/>
  <c r="H665" i="1"/>
  <c r="I665" i="1" s="1"/>
  <c r="J665" i="1"/>
  <c r="K665" i="1" s="1"/>
  <c r="E666" i="1" s="1"/>
  <c r="I490" i="4" l="1"/>
  <c r="M490" i="4" s="1"/>
  <c r="L490" i="4"/>
  <c r="K490" i="4"/>
  <c r="E491" i="4" s="1"/>
  <c r="G666" i="1"/>
  <c r="L665" i="1"/>
  <c r="M665" i="1"/>
  <c r="F666" i="1"/>
  <c r="F491" i="4" l="1"/>
  <c r="G491" i="4"/>
  <c r="H666" i="1"/>
  <c r="I666" i="1" s="1"/>
  <c r="J666" i="1"/>
  <c r="K666" i="1" s="1"/>
  <c r="E667" i="1" s="1"/>
  <c r="J491" i="4" l="1"/>
  <c r="H491" i="4"/>
  <c r="G667" i="1"/>
  <c r="L666" i="1"/>
  <c r="M666" i="1"/>
  <c r="F667" i="1"/>
  <c r="I491" i="4" l="1"/>
  <c r="M491" i="4" s="1"/>
  <c r="L491" i="4"/>
  <c r="K491" i="4"/>
  <c r="E492" i="4" s="1"/>
  <c r="H667" i="1"/>
  <c r="I667" i="1" s="1"/>
  <c r="J667" i="1"/>
  <c r="K667" i="1" s="1"/>
  <c r="E668" i="1" s="1"/>
  <c r="G492" i="4" l="1"/>
  <c r="F492" i="4"/>
  <c r="G668" i="1"/>
  <c r="L667" i="1"/>
  <c r="M667" i="1"/>
  <c r="F668" i="1"/>
  <c r="H492" i="4" l="1"/>
  <c r="J492" i="4"/>
  <c r="H668" i="1"/>
  <c r="I668" i="1" s="1"/>
  <c r="J668" i="1"/>
  <c r="K668" i="1" s="1"/>
  <c r="E669" i="1" s="1"/>
  <c r="K492" i="4" l="1"/>
  <c r="E493" i="4" s="1"/>
  <c r="I492" i="4"/>
  <c r="M492" i="4" s="1"/>
  <c r="L492" i="4"/>
  <c r="G669" i="1"/>
  <c r="L668" i="1"/>
  <c r="M668" i="1"/>
  <c r="F669" i="1"/>
  <c r="F493" i="4" l="1"/>
  <c r="G493" i="4"/>
  <c r="H669" i="1"/>
  <c r="I669" i="1" s="1"/>
  <c r="J669" i="1"/>
  <c r="K669" i="1" s="1"/>
  <c r="E670" i="1" s="1"/>
  <c r="J493" i="4" l="1"/>
  <c r="H493" i="4"/>
  <c r="G670" i="1"/>
  <c r="L669" i="1"/>
  <c r="M669" i="1"/>
  <c r="F670" i="1"/>
  <c r="I493" i="4" l="1"/>
  <c r="M493" i="4" s="1"/>
  <c r="L493" i="4"/>
  <c r="K493" i="4"/>
  <c r="E494" i="4" s="1"/>
  <c r="H670" i="1"/>
  <c r="I670" i="1" s="1"/>
  <c r="J670" i="1"/>
  <c r="K670" i="1" s="1"/>
  <c r="E671" i="1" s="1"/>
  <c r="F494" i="4" l="1"/>
  <c r="G494" i="4"/>
  <c r="G671" i="1"/>
  <c r="L670" i="1"/>
  <c r="M670" i="1"/>
  <c r="F671" i="1"/>
  <c r="J494" i="4" l="1"/>
  <c r="H494" i="4"/>
  <c r="H671" i="1"/>
  <c r="I671" i="1" s="1"/>
  <c r="J671" i="1"/>
  <c r="K671" i="1" s="1"/>
  <c r="E672" i="1" s="1"/>
  <c r="I494" i="4" l="1"/>
  <c r="M494" i="4" s="1"/>
  <c r="L494" i="4"/>
  <c r="K494" i="4"/>
  <c r="E495" i="4" s="1"/>
  <c r="G672" i="1"/>
  <c r="L671" i="1"/>
  <c r="M671" i="1"/>
  <c r="F672" i="1"/>
  <c r="F495" i="4" l="1"/>
  <c r="G495" i="4"/>
  <c r="H672" i="1"/>
  <c r="I672" i="1" s="1"/>
  <c r="J672" i="1"/>
  <c r="K672" i="1" s="1"/>
  <c r="E673" i="1" s="1"/>
  <c r="J495" i="4" l="1"/>
  <c r="H495" i="4"/>
  <c r="G673" i="1"/>
  <c r="L672" i="1"/>
  <c r="M672" i="1"/>
  <c r="F673" i="1"/>
  <c r="I495" i="4" l="1"/>
  <c r="M495" i="4" s="1"/>
  <c r="L495" i="4"/>
  <c r="K495" i="4"/>
  <c r="E496" i="4" s="1"/>
  <c r="H673" i="1"/>
  <c r="I673" i="1" s="1"/>
  <c r="J673" i="1"/>
  <c r="K673" i="1" s="1"/>
  <c r="E674" i="1" s="1"/>
  <c r="G496" i="4" l="1"/>
  <c r="F496" i="4"/>
  <c r="G674" i="1"/>
  <c r="L673" i="1"/>
  <c r="M673" i="1"/>
  <c r="F674" i="1"/>
  <c r="H496" i="4" l="1"/>
  <c r="J496" i="4"/>
  <c r="H674" i="1"/>
  <c r="I674" i="1" s="1"/>
  <c r="J674" i="1"/>
  <c r="K674" i="1" s="1"/>
  <c r="E675" i="1" s="1"/>
  <c r="K496" i="4" l="1"/>
  <c r="E497" i="4" s="1"/>
  <c r="I496" i="4"/>
  <c r="M496" i="4" s="1"/>
  <c r="L496" i="4"/>
  <c r="G675" i="1"/>
  <c r="L674" i="1"/>
  <c r="M674" i="1"/>
  <c r="F675" i="1"/>
  <c r="F497" i="4" l="1"/>
  <c r="G497" i="4"/>
  <c r="H675" i="1"/>
  <c r="I675" i="1" s="1"/>
  <c r="J675" i="1"/>
  <c r="K675" i="1" s="1"/>
  <c r="E676" i="1" s="1"/>
  <c r="J497" i="4" l="1"/>
  <c r="H497" i="4"/>
  <c r="G676" i="1"/>
  <c r="L675" i="1"/>
  <c r="M675" i="1"/>
  <c r="F676" i="1"/>
  <c r="I497" i="4" l="1"/>
  <c r="M497" i="4" s="1"/>
  <c r="L497" i="4"/>
  <c r="K497" i="4"/>
  <c r="E498" i="4" s="1"/>
  <c r="H676" i="1"/>
  <c r="I676" i="1" s="1"/>
  <c r="J676" i="1"/>
  <c r="K676" i="1" s="1"/>
  <c r="E677" i="1" s="1"/>
  <c r="G498" i="4" l="1"/>
  <c r="F498" i="4"/>
  <c r="G677" i="1"/>
  <c r="L676" i="1"/>
  <c r="M676" i="1"/>
  <c r="F677" i="1"/>
  <c r="H498" i="4" l="1"/>
  <c r="J498" i="4"/>
  <c r="H677" i="1"/>
  <c r="I677" i="1" s="1"/>
  <c r="J677" i="1"/>
  <c r="K677" i="1" s="1"/>
  <c r="E678" i="1" s="1"/>
  <c r="K498" i="4" l="1"/>
  <c r="E499" i="4" s="1"/>
  <c r="I498" i="4"/>
  <c r="M498" i="4" s="1"/>
  <c r="L498" i="4"/>
  <c r="G678" i="1"/>
  <c r="L677" i="1"/>
  <c r="M677" i="1"/>
  <c r="F678" i="1"/>
  <c r="F499" i="4" l="1"/>
  <c r="G499" i="4"/>
  <c r="H678" i="1"/>
  <c r="I678" i="1" s="1"/>
  <c r="J678" i="1"/>
  <c r="K678" i="1" s="1"/>
  <c r="E679" i="1" s="1"/>
  <c r="J499" i="4" l="1"/>
  <c r="H499" i="4"/>
  <c r="G679" i="1"/>
  <c r="L678" i="1"/>
  <c r="M678" i="1"/>
  <c r="F679" i="1"/>
  <c r="I499" i="4" l="1"/>
  <c r="M499" i="4" s="1"/>
  <c r="L499" i="4"/>
  <c r="K499" i="4"/>
  <c r="E500" i="4" s="1"/>
  <c r="H679" i="1"/>
  <c r="I679" i="1" s="1"/>
  <c r="J679" i="1"/>
  <c r="K679" i="1" s="1"/>
  <c r="E680" i="1" s="1"/>
  <c r="F500" i="4" l="1"/>
  <c r="G500" i="4"/>
  <c r="G680" i="1"/>
  <c r="L679" i="1"/>
  <c r="M679" i="1"/>
  <c r="F680" i="1"/>
  <c r="J500" i="4" l="1"/>
  <c r="H500" i="4"/>
  <c r="H680" i="1"/>
  <c r="I680" i="1" s="1"/>
  <c r="J680" i="1"/>
  <c r="K680" i="1" s="1"/>
  <c r="E681" i="1" s="1"/>
  <c r="I500" i="4" l="1"/>
  <c r="M500" i="4" s="1"/>
  <c r="L500" i="4"/>
  <c r="K500" i="4"/>
  <c r="E501" i="4" s="1"/>
  <c r="G681" i="1"/>
  <c r="L680" i="1"/>
  <c r="M680" i="1"/>
  <c r="F681" i="1"/>
  <c r="G501" i="4" l="1"/>
  <c r="F501" i="4"/>
  <c r="H681" i="1"/>
  <c r="I681" i="1" s="1"/>
  <c r="J681" i="1"/>
  <c r="K681" i="1" s="1"/>
  <c r="E682" i="1" s="1"/>
  <c r="H501" i="4" l="1"/>
  <c r="J501" i="4"/>
  <c r="G682" i="1"/>
  <c r="L681" i="1"/>
  <c r="M681" i="1"/>
  <c r="F682" i="1"/>
  <c r="K501" i="4" l="1"/>
  <c r="E502" i="4" s="1"/>
  <c r="I501" i="4"/>
  <c r="M501" i="4" s="1"/>
  <c r="L501" i="4"/>
  <c r="H682" i="1"/>
  <c r="I682" i="1" s="1"/>
  <c r="J682" i="1"/>
  <c r="K682" i="1" s="1"/>
  <c r="E683" i="1" s="1"/>
  <c r="F502" i="4" l="1"/>
  <c r="G502" i="4"/>
  <c r="G683" i="1"/>
  <c r="L682" i="1"/>
  <c r="M682" i="1"/>
  <c r="F683" i="1"/>
  <c r="J502" i="4" l="1"/>
  <c r="H502" i="4"/>
  <c r="H683" i="1"/>
  <c r="I683" i="1" s="1"/>
  <c r="J683" i="1"/>
  <c r="K683" i="1" s="1"/>
  <c r="E684" i="1" s="1"/>
  <c r="I502" i="4" l="1"/>
  <c r="M502" i="4" s="1"/>
  <c r="L502" i="4"/>
  <c r="K502" i="4"/>
  <c r="E503" i="4" s="1"/>
  <c r="G684" i="1"/>
  <c r="L683" i="1"/>
  <c r="M683" i="1"/>
  <c r="F684" i="1"/>
  <c r="F503" i="4" l="1"/>
  <c r="G503" i="4"/>
  <c r="H684" i="1"/>
  <c r="I684" i="1" s="1"/>
  <c r="J684" i="1"/>
  <c r="K684" i="1" s="1"/>
  <c r="E685" i="1" s="1"/>
  <c r="J503" i="4" l="1"/>
  <c r="H503" i="4"/>
  <c r="G685" i="1"/>
  <c r="L684" i="1"/>
  <c r="M684" i="1"/>
  <c r="F685" i="1"/>
  <c r="I503" i="4" l="1"/>
  <c r="M503" i="4" s="1"/>
  <c r="L503" i="4"/>
  <c r="K503" i="4"/>
  <c r="E504" i="4" s="1"/>
  <c r="H685" i="1"/>
  <c r="I685" i="1" s="1"/>
  <c r="J685" i="1"/>
  <c r="K685" i="1" s="1"/>
  <c r="E686" i="1" s="1"/>
  <c r="G504" i="4" l="1"/>
  <c r="F504" i="4"/>
  <c r="G686" i="1"/>
  <c r="L685" i="1"/>
  <c r="M685" i="1"/>
  <c r="F686" i="1"/>
  <c r="H504" i="4" l="1"/>
  <c r="J504" i="4"/>
  <c r="H686" i="1"/>
  <c r="I686" i="1" s="1"/>
  <c r="J686" i="1"/>
  <c r="K686" i="1" s="1"/>
  <c r="E687" i="1" s="1"/>
  <c r="K504" i="4" l="1"/>
  <c r="E505" i="4" s="1"/>
  <c r="I504" i="4"/>
  <c r="M504" i="4" s="1"/>
  <c r="L504" i="4"/>
  <c r="G687" i="1"/>
  <c r="L686" i="1"/>
  <c r="M686" i="1"/>
  <c r="F687" i="1"/>
  <c r="F505" i="4" l="1"/>
  <c r="G505" i="4"/>
  <c r="H687" i="1"/>
  <c r="I687" i="1" s="1"/>
  <c r="J687" i="1"/>
  <c r="K687" i="1" s="1"/>
  <c r="E688" i="1" s="1"/>
  <c r="J505" i="4" l="1"/>
  <c r="H505" i="4"/>
  <c r="G688" i="1"/>
  <c r="L687" i="1"/>
  <c r="M687" i="1"/>
  <c r="F688" i="1"/>
  <c r="I505" i="4" l="1"/>
  <c r="M505" i="4" s="1"/>
  <c r="L505" i="4"/>
  <c r="K505" i="4"/>
  <c r="E506" i="4" s="1"/>
  <c r="H688" i="1"/>
  <c r="I688" i="1" s="1"/>
  <c r="J688" i="1"/>
  <c r="K688" i="1" s="1"/>
  <c r="E689" i="1" s="1"/>
  <c r="G506" i="4" l="1"/>
  <c r="F506" i="4"/>
  <c r="G689" i="1"/>
  <c r="L688" i="1"/>
  <c r="M688" i="1"/>
  <c r="F689" i="1"/>
  <c r="H506" i="4" l="1"/>
  <c r="J506" i="4"/>
  <c r="H689" i="1"/>
  <c r="I689" i="1" s="1"/>
  <c r="J689" i="1"/>
  <c r="K689" i="1" s="1"/>
  <c r="E690" i="1" s="1"/>
  <c r="K506" i="4" l="1"/>
  <c r="E507" i="4" s="1"/>
  <c r="I506" i="4"/>
  <c r="M506" i="4" s="1"/>
  <c r="L506" i="4"/>
  <c r="G690" i="1"/>
  <c r="L689" i="1"/>
  <c r="M689" i="1"/>
  <c r="F690" i="1"/>
  <c r="F507" i="4" l="1"/>
  <c r="G507" i="4"/>
  <c r="H690" i="1"/>
  <c r="I690" i="1" s="1"/>
  <c r="J690" i="1"/>
  <c r="K690" i="1" s="1"/>
  <c r="E691" i="1" s="1"/>
  <c r="J507" i="4" l="1"/>
  <c r="H507" i="4"/>
  <c r="G691" i="1"/>
  <c r="L690" i="1"/>
  <c r="M690" i="1"/>
  <c r="F691" i="1"/>
  <c r="I507" i="4" l="1"/>
  <c r="M507" i="4" s="1"/>
  <c r="L507" i="4"/>
  <c r="K507" i="4"/>
  <c r="E508" i="4" s="1"/>
  <c r="H691" i="1"/>
  <c r="I691" i="1" s="1"/>
  <c r="J691" i="1"/>
  <c r="K691" i="1" s="1"/>
  <c r="E692" i="1" s="1"/>
  <c r="G508" i="4" l="1"/>
  <c r="F508" i="4"/>
  <c r="G692" i="1"/>
  <c r="L691" i="1"/>
  <c r="M691" i="1"/>
  <c r="F692" i="1"/>
  <c r="H508" i="4" l="1"/>
  <c r="J508" i="4"/>
  <c r="H692" i="1"/>
  <c r="I692" i="1" s="1"/>
  <c r="J692" i="1"/>
  <c r="K692" i="1" s="1"/>
  <c r="E693" i="1" s="1"/>
  <c r="K508" i="4" l="1"/>
  <c r="E509" i="4" s="1"/>
  <c r="I508" i="4"/>
  <c r="M508" i="4" s="1"/>
  <c r="L508" i="4"/>
  <c r="G693" i="1"/>
  <c r="L692" i="1"/>
  <c r="M692" i="1"/>
  <c r="F693" i="1"/>
  <c r="F509" i="4" l="1"/>
  <c r="G509" i="4"/>
  <c r="H693" i="1"/>
  <c r="I693" i="1" s="1"/>
  <c r="J693" i="1"/>
  <c r="K693" i="1" s="1"/>
  <c r="E694" i="1" s="1"/>
  <c r="J509" i="4" l="1"/>
  <c r="H509" i="4"/>
  <c r="G694" i="1"/>
  <c r="L693" i="1"/>
  <c r="M693" i="1"/>
  <c r="F694" i="1"/>
  <c r="I509" i="4" l="1"/>
  <c r="M509" i="4" s="1"/>
  <c r="L509" i="4"/>
  <c r="K509" i="4"/>
  <c r="E510" i="4" s="1"/>
  <c r="H694" i="1"/>
  <c r="I694" i="1" s="1"/>
  <c r="J694" i="1"/>
  <c r="K694" i="1" s="1"/>
  <c r="E695" i="1" s="1"/>
  <c r="F510" i="4" l="1"/>
  <c r="G510" i="4"/>
  <c r="G695" i="1"/>
  <c r="L694" i="1"/>
  <c r="M694" i="1"/>
  <c r="F695" i="1"/>
  <c r="J510" i="4" l="1"/>
  <c r="H510" i="4"/>
  <c r="H695" i="1"/>
  <c r="I695" i="1" s="1"/>
  <c r="J695" i="1"/>
  <c r="K695" i="1" s="1"/>
  <c r="E696" i="1" s="1"/>
  <c r="I510" i="4" l="1"/>
  <c r="M510" i="4" s="1"/>
  <c r="L510" i="4"/>
  <c r="K510" i="4"/>
  <c r="E511" i="4" s="1"/>
  <c r="G696" i="1"/>
  <c r="L695" i="1"/>
  <c r="M695" i="1"/>
  <c r="F696" i="1"/>
  <c r="G511" i="4" l="1"/>
  <c r="F511" i="4"/>
  <c r="H696" i="1"/>
  <c r="I696" i="1" s="1"/>
  <c r="J696" i="1"/>
  <c r="K696" i="1" s="1"/>
  <c r="E697" i="1" s="1"/>
  <c r="H511" i="4" l="1"/>
  <c r="J511" i="4"/>
  <c r="G697" i="1"/>
  <c r="L696" i="1"/>
  <c r="M696" i="1"/>
  <c r="F697" i="1"/>
  <c r="K511" i="4" l="1"/>
  <c r="E512" i="4" s="1"/>
  <c r="I511" i="4"/>
  <c r="M511" i="4" s="1"/>
  <c r="L511" i="4"/>
  <c r="H697" i="1"/>
  <c r="I697" i="1" s="1"/>
  <c r="J697" i="1"/>
  <c r="K697" i="1" s="1"/>
  <c r="E698" i="1" s="1"/>
  <c r="F512" i="4" l="1"/>
  <c r="G512" i="4"/>
  <c r="G698" i="1"/>
  <c r="L697" i="1"/>
  <c r="M697" i="1"/>
  <c r="F698" i="1"/>
  <c r="J512" i="4" l="1"/>
  <c r="K512" i="4" s="1"/>
  <c r="E513" i="4" s="1"/>
  <c r="G513" i="4" s="1"/>
  <c r="H512" i="4"/>
  <c r="H698" i="1"/>
  <c r="I698" i="1" s="1"/>
  <c r="J698" i="1"/>
  <c r="K698" i="1" s="1"/>
  <c r="E699" i="1" s="1"/>
  <c r="F513" i="4" l="1"/>
  <c r="J513" i="4" s="1"/>
  <c r="I512" i="4"/>
  <c r="M512" i="4" s="1"/>
  <c r="L512" i="4"/>
  <c r="H513" i="4"/>
  <c r="G699" i="1"/>
  <c r="L698" i="1"/>
  <c r="M698" i="1"/>
  <c r="F699" i="1"/>
  <c r="I513" i="4" l="1"/>
  <c r="M513" i="4" s="1"/>
  <c r="L513" i="4"/>
  <c r="K513" i="4"/>
  <c r="E514" i="4" s="1"/>
  <c r="H699" i="1"/>
  <c r="I699" i="1" s="1"/>
  <c r="J699" i="1"/>
  <c r="K699" i="1" s="1"/>
  <c r="E700" i="1" s="1"/>
  <c r="G514" i="4" l="1"/>
  <c r="F514" i="4"/>
  <c r="G700" i="1"/>
  <c r="L699" i="1"/>
  <c r="M699" i="1"/>
  <c r="F700" i="1"/>
  <c r="H514" i="4" l="1"/>
  <c r="J514" i="4"/>
  <c r="K514" i="4" s="1"/>
  <c r="E515" i="4" s="1"/>
  <c r="F515" i="4" s="1"/>
  <c r="H700" i="1"/>
  <c r="I700" i="1" s="1"/>
  <c r="J700" i="1"/>
  <c r="K700" i="1" s="1"/>
  <c r="E701" i="1" s="1"/>
  <c r="G515" i="4" l="1"/>
  <c r="I514" i="4"/>
  <c r="M514" i="4" s="1"/>
  <c r="L514" i="4"/>
  <c r="G701" i="1"/>
  <c r="L700" i="1"/>
  <c r="M700" i="1"/>
  <c r="F701" i="1"/>
  <c r="J515" i="4" l="1"/>
  <c r="H515" i="4"/>
  <c r="H701" i="1"/>
  <c r="I701" i="1" s="1"/>
  <c r="J701" i="1"/>
  <c r="K701" i="1" s="1"/>
  <c r="E702" i="1" s="1"/>
  <c r="I515" i="4" l="1"/>
  <c r="M515" i="4" s="1"/>
  <c r="L515" i="4"/>
  <c r="K515" i="4"/>
  <c r="E516" i="4" s="1"/>
  <c r="G702" i="1"/>
  <c r="L701" i="1"/>
  <c r="M701" i="1"/>
  <c r="F702" i="1"/>
  <c r="F516" i="4" l="1"/>
  <c r="G516" i="4"/>
  <c r="H702" i="1"/>
  <c r="I702" i="1" s="1"/>
  <c r="J702" i="1"/>
  <c r="K702" i="1" s="1"/>
  <c r="E703" i="1" s="1"/>
  <c r="J516" i="4" l="1"/>
  <c r="H516" i="4"/>
  <c r="F703" i="1"/>
  <c r="G703" i="1"/>
  <c r="L702" i="1"/>
  <c r="M702" i="1"/>
  <c r="I516" i="4" l="1"/>
  <c r="M516" i="4" s="1"/>
  <c r="L516" i="4"/>
  <c r="K516" i="4"/>
  <c r="E517" i="4" s="1"/>
  <c r="J703" i="1"/>
  <c r="K703" i="1" s="1"/>
  <c r="E704" i="1" s="1"/>
  <c r="H703" i="1"/>
  <c r="I703" i="1" s="1"/>
  <c r="F517" i="4" l="1"/>
  <c r="G517" i="4"/>
  <c r="G704" i="1"/>
  <c r="L703" i="1"/>
  <c r="M703" i="1"/>
  <c r="F704" i="1"/>
  <c r="J517" i="4" l="1"/>
  <c r="K517" i="4" s="1"/>
  <c r="E518" i="4" s="1"/>
  <c r="G518" i="4" s="1"/>
  <c r="H517" i="4"/>
  <c r="H704" i="1"/>
  <c r="I704" i="1" s="1"/>
  <c r="J704" i="1"/>
  <c r="K704" i="1" s="1"/>
  <c r="E705" i="1" s="1"/>
  <c r="I517" i="4" l="1"/>
  <c r="M517" i="4" s="1"/>
  <c r="L517" i="4"/>
  <c r="F518" i="4"/>
  <c r="F705" i="1"/>
  <c r="G705" i="1"/>
  <c r="L704" i="1"/>
  <c r="M704" i="1"/>
  <c r="H518" i="4" l="1"/>
  <c r="J518" i="4"/>
  <c r="J705" i="1"/>
  <c r="K705" i="1" s="1"/>
  <c r="E706" i="1" s="1"/>
  <c r="H705" i="1"/>
  <c r="I705" i="1" s="1"/>
  <c r="K518" i="4" l="1"/>
  <c r="E519" i="4" s="1"/>
  <c r="I518" i="4"/>
  <c r="M518" i="4" s="1"/>
  <c r="L518" i="4"/>
  <c r="G706" i="1"/>
  <c r="L705" i="1"/>
  <c r="M705" i="1"/>
  <c r="F706" i="1"/>
  <c r="G519" i="4" l="1"/>
  <c r="F519" i="4"/>
  <c r="H706" i="1"/>
  <c r="I706" i="1" s="1"/>
  <c r="J706" i="1"/>
  <c r="K706" i="1" s="1"/>
  <c r="E707" i="1" s="1"/>
  <c r="H519" i="4" l="1"/>
  <c r="J519" i="4"/>
  <c r="K519" i="4" s="1"/>
  <c r="E520" i="4" s="1"/>
  <c r="F520" i="4" s="1"/>
  <c r="G707" i="1"/>
  <c r="L706" i="1"/>
  <c r="M706" i="1"/>
  <c r="F707" i="1"/>
  <c r="G520" i="4" l="1"/>
  <c r="I519" i="4"/>
  <c r="M519" i="4" s="1"/>
  <c r="L519" i="4"/>
  <c r="H707" i="1"/>
  <c r="I707" i="1" s="1"/>
  <c r="J707" i="1"/>
  <c r="K707" i="1" s="1"/>
  <c r="E708" i="1" s="1"/>
  <c r="J520" i="4" l="1"/>
  <c r="H520" i="4"/>
  <c r="F708" i="1"/>
  <c r="G708" i="1"/>
  <c r="L707" i="1"/>
  <c r="M707" i="1"/>
  <c r="I520" i="4" l="1"/>
  <c r="M520" i="4" s="1"/>
  <c r="L520" i="4"/>
  <c r="K520" i="4"/>
  <c r="E521" i="4" s="1"/>
  <c r="J708" i="1"/>
  <c r="K708" i="1" s="1"/>
  <c r="E709" i="1" s="1"/>
  <c r="H708" i="1"/>
  <c r="I708" i="1" s="1"/>
  <c r="F521" i="4" l="1"/>
  <c r="G521" i="4"/>
  <c r="G709" i="1"/>
  <c r="L708" i="1"/>
  <c r="M708" i="1"/>
  <c r="F709" i="1"/>
  <c r="J521" i="4" l="1"/>
  <c r="H521" i="4"/>
  <c r="H709" i="1"/>
  <c r="I709" i="1" s="1"/>
  <c r="J709" i="1"/>
  <c r="K709" i="1" s="1"/>
  <c r="E710" i="1" s="1"/>
  <c r="I521" i="4" l="1"/>
  <c r="M521" i="4" s="1"/>
  <c r="L521" i="4"/>
  <c r="K521" i="4"/>
  <c r="E522" i="4" s="1"/>
  <c r="G710" i="1"/>
  <c r="L709" i="1"/>
  <c r="M709" i="1"/>
  <c r="F710" i="1"/>
  <c r="G522" i="4" l="1"/>
  <c r="F522" i="4"/>
  <c r="H710" i="1"/>
  <c r="I710" i="1" s="1"/>
  <c r="J710" i="1"/>
  <c r="K710" i="1" s="1"/>
  <c r="E711" i="1" s="1"/>
  <c r="H522" i="4" l="1"/>
  <c r="J522" i="4"/>
  <c r="G711" i="1"/>
  <c r="L710" i="1"/>
  <c r="M710" i="1"/>
  <c r="F711" i="1"/>
  <c r="K522" i="4" l="1"/>
  <c r="E523" i="4" s="1"/>
  <c r="I522" i="4"/>
  <c r="M522" i="4" s="1"/>
  <c r="L522" i="4"/>
  <c r="H711" i="1"/>
  <c r="I711" i="1" s="1"/>
  <c r="J711" i="1"/>
  <c r="K711" i="1" s="1"/>
  <c r="E712" i="1" s="1"/>
  <c r="F523" i="4" l="1"/>
  <c r="G523" i="4"/>
  <c r="G712" i="1"/>
  <c r="L711" i="1"/>
  <c r="M711" i="1"/>
  <c r="F712" i="1"/>
  <c r="J523" i="4" l="1"/>
  <c r="H523" i="4"/>
  <c r="H712" i="1"/>
  <c r="I712" i="1" s="1"/>
  <c r="J712" i="1"/>
  <c r="K712" i="1" s="1"/>
  <c r="E713" i="1" s="1"/>
  <c r="I523" i="4" l="1"/>
  <c r="M523" i="4" s="1"/>
  <c r="L523" i="4"/>
  <c r="K523" i="4"/>
  <c r="E524" i="4" s="1"/>
  <c r="G713" i="1"/>
  <c r="L712" i="1"/>
  <c r="M712" i="1"/>
  <c r="F713" i="1"/>
  <c r="G524" i="4" l="1"/>
  <c r="F524" i="4"/>
  <c r="H713" i="1"/>
  <c r="I713" i="1" s="1"/>
  <c r="J713" i="1"/>
  <c r="K713" i="1" s="1"/>
  <c r="E714" i="1" s="1"/>
  <c r="H524" i="4" l="1"/>
  <c r="J524" i="4"/>
  <c r="G714" i="1"/>
  <c r="L713" i="1"/>
  <c r="M713" i="1"/>
  <c r="F714" i="1"/>
  <c r="K524" i="4" l="1"/>
  <c r="E525" i="4" s="1"/>
  <c r="I524" i="4"/>
  <c r="M524" i="4" s="1"/>
  <c r="L524" i="4"/>
  <c r="H714" i="1"/>
  <c r="I714" i="1" s="1"/>
  <c r="J714" i="1"/>
  <c r="K714" i="1" s="1"/>
  <c r="E715" i="1" s="1"/>
  <c r="F525" i="4" l="1"/>
  <c r="G525" i="4"/>
  <c r="G715" i="1"/>
  <c r="L714" i="1"/>
  <c r="M714" i="1"/>
  <c r="F715" i="1"/>
  <c r="J525" i="4" l="1"/>
  <c r="H525" i="4"/>
  <c r="H715" i="1"/>
  <c r="I715" i="1" s="1"/>
  <c r="J715" i="1"/>
  <c r="K715" i="1" s="1"/>
  <c r="E716" i="1" s="1"/>
  <c r="I525" i="4" l="1"/>
  <c r="M525" i="4" s="1"/>
  <c r="L525" i="4"/>
  <c r="K525" i="4"/>
  <c r="E526" i="4" s="1"/>
  <c r="G716" i="1"/>
  <c r="L715" i="1"/>
  <c r="M715" i="1"/>
  <c r="F716" i="1"/>
  <c r="G526" i="4" l="1"/>
  <c r="F526" i="4"/>
  <c r="H716" i="1"/>
  <c r="I716" i="1" s="1"/>
  <c r="J716" i="1"/>
  <c r="K716" i="1" s="1"/>
  <c r="E717" i="1" s="1"/>
  <c r="H526" i="4" l="1"/>
  <c r="J526" i="4"/>
  <c r="G717" i="1"/>
  <c r="L716" i="1"/>
  <c r="M716" i="1"/>
  <c r="F717" i="1"/>
  <c r="K526" i="4" l="1"/>
  <c r="E527" i="4" s="1"/>
  <c r="I526" i="4"/>
  <c r="M526" i="4" s="1"/>
  <c r="L526" i="4"/>
  <c r="H717" i="1"/>
  <c r="I717" i="1" s="1"/>
  <c r="J717" i="1"/>
  <c r="K717" i="1" s="1"/>
  <c r="E718" i="1" s="1"/>
  <c r="F527" i="4" l="1"/>
  <c r="G527" i="4"/>
  <c r="G718" i="1"/>
  <c r="L717" i="1"/>
  <c r="M717" i="1"/>
  <c r="F718" i="1"/>
  <c r="J527" i="4" l="1"/>
  <c r="H527" i="4"/>
  <c r="H718" i="1"/>
  <c r="I718" i="1" s="1"/>
  <c r="J718" i="1"/>
  <c r="K718" i="1" s="1"/>
  <c r="E719" i="1" s="1"/>
  <c r="I527" i="4" l="1"/>
  <c r="M527" i="4" s="1"/>
  <c r="L527" i="4"/>
  <c r="K527" i="4"/>
  <c r="E528" i="4" s="1"/>
  <c r="G719" i="1"/>
  <c r="L718" i="1"/>
  <c r="M718" i="1"/>
  <c r="F719" i="1"/>
  <c r="G528" i="4" l="1"/>
  <c r="F528" i="4"/>
  <c r="H719" i="1"/>
  <c r="I719" i="1" s="1"/>
  <c r="J719" i="1"/>
  <c r="K719" i="1" s="1"/>
  <c r="E720" i="1" s="1"/>
  <c r="H528" i="4" l="1"/>
  <c r="J528" i="4"/>
  <c r="G720" i="1"/>
  <c r="L719" i="1"/>
  <c r="M719" i="1"/>
  <c r="F720" i="1"/>
  <c r="I528" i="4" l="1"/>
  <c r="M528" i="4" s="1"/>
  <c r="L528" i="4"/>
  <c r="K528" i="4"/>
  <c r="E529" i="4" s="1"/>
  <c r="H720" i="1"/>
  <c r="I720" i="1" s="1"/>
  <c r="J720" i="1"/>
  <c r="K720" i="1" s="1"/>
  <c r="E721" i="1" s="1"/>
  <c r="F529" i="4" l="1"/>
  <c r="G529" i="4"/>
  <c r="G721" i="1"/>
  <c r="L720" i="1"/>
  <c r="M720" i="1"/>
  <c r="F721" i="1"/>
  <c r="J529" i="4" l="1"/>
  <c r="H529" i="4"/>
  <c r="H721" i="1"/>
  <c r="I721" i="1" s="1"/>
  <c r="J721" i="1"/>
  <c r="K721" i="1" s="1"/>
  <c r="E722" i="1" s="1"/>
  <c r="I529" i="4" l="1"/>
  <c r="M529" i="4" s="1"/>
  <c r="L529" i="4"/>
  <c r="K529" i="4"/>
  <c r="E530" i="4" s="1"/>
  <c r="G722" i="1"/>
  <c r="L721" i="1"/>
  <c r="M721" i="1"/>
  <c r="F722" i="1"/>
  <c r="G530" i="4" l="1"/>
  <c r="F530" i="4"/>
  <c r="H722" i="1"/>
  <c r="I722" i="1" s="1"/>
  <c r="J722" i="1"/>
  <c r="K722" i="1" s="1"/>
  <c r="E723" i="1" s="1"/>
  <c r="H530" i="4" l="1"/>
  <c r="J530" i="4"/>
  <c r="G723" i="1"/>
  <c r="L722" i="1"/>
  <c r="M722" i="1"/>
  <c r="F723" i="1"/>
  <c r="K530" i="4" l="1"/>
  <c r="E531" i="4" s="1"/>
  <c r="I530" i="4"/>
  <c r="M530" i="4" s="1"/>
  <c r="L530" i="4"/>
  <c r="H723" i="1"/>
  <c r="I723" i="1" s="1"/>
  <c r="J723" i="1"/>
  <c r="K723" i="1" s="1"/>
  <c r="E724" i="1" s="1"/>
  <c r="F531" i="4" l="1"/>
  <c r="G531" i="4"/>
  <c r="G724" i="1"/>
  <c r="L723" i="1"/>
  <c r="M723" i="1"/>
  <c r="F724" i="1"/>
  <c r="J531" i="4" l="1"/>
  <c r="H531" i="4"/>
  <c r="H724" i="1"/>
  <c r="I724" i="1" s="1"/>
  <c r="J724" i="1"/>
  <c r="K724" i="1" s="1"/>
  <c r="E725" i="1" s="1"/>
  <c r="I531" i="4" l="1"/>
  <c r="M531" i="4" s="1"/>
  <c r="L531" i="4"/>
  <c r="K531" i="4"/>
  <c r="E532" i="4" s="1"/>
  <c r="G725" i="1"/>
  <c r="L724" i="1"/>
  <c r="M724" i="1"/>
  <c r="F725" i="1"/>
  <c r="F532" i="4" l="1"/>
  <c r="G532" i="4"/>
  <c r="H725" i="1"/>
  <c r="I725" i="1" s="1"/>
  <c r="J725" i="1"/>
  <c r="K725" i="1" s="1"/>
  <c r="E726" i="1" s="1"/>
  <c r="J532" i="4" l="1"/>
  <c r="K532" i="4" s="1"/>
  <c r="E533" i="4" s="1"/>
  <c r="G533" i="4" s="1"/>
  <c r="H532" i="4"/>
  <c r="G726" i="1"/>
  <c r="L725" i="1"/>
  <c r="M725" i="1"/>
  <c r="F726" i="1"/>
  <c r="I532" i="4" l="1"/>
  <c r="M532" i="4" s="1"/>
  <c r="L532" i="4"/>
  <c r="F533" i="4"/>
  <c r="H726" i="1"/>
  <c r="I726" i="1" s="1"/>
  <c r="J726" i="1"/>
  <c r="K726" i="1" s="1"/>
  <c r="E727" i="1" s="1"/>
  <c r="H533" i="4" l="1"/>
  <c r="J533" i="4"/>
  <c r="G727" i="1"/>
  <c r="L726" i="1"/>
  <c r="M726" i="1"/>
  <c r="F727" i="1"/>
  <c r="K533" i="4" l="1"/>
  <c r="E534" i="4" s="1"/>
  <c r="I533" i="4"/>
  <c r="M533" i="4" s="1"/>
  <c r="L533" i="4"/>
  <c r="H727" i="1"/>
  <c r="I727" i="1" s="1"/>
  <c r="J727" i="1"/>
  <c r="K727" i="1" s="1"/>
  <c r="E728" i="1" s="1"/>
  <c r="G534" i="4" l="1"/>
  <c r="F534" i="4"/>
  <c r="G728" i="1"/>
  <c r="L727" i="1"/>
  <c r="M727" i="1"/>
  <c r="F728" i="1"/>
  <c r="J534" i="4" l="1"/>
  <c r="H534" i="4"/>
  <c r="H728" i="1"/>
  <c r="I728" i="1" s="1"/>
  <c r="J728" i="1"/>
  <c r="K728" i="1" s="1"/>
  <c r="E729" i="1" s="1"/>
  <c r="L534" i="4" l="1"/>
  <c r="I534" i="4"/>
  <c r="M534" i="4" s="1"/>
  <c r="K534" i="4"/>
  <c r="E535" i="4" s="1"/>
  <c r="G729" i="1"/>
  <c r="L728" i="1"/>
  <c r="M728" i="1"/>
  <c r="F729" i="1"/>
  <c r="F535" i="4" l="1"/>
  <c r="G535" i="4"/>
  <c r="H729" i="1"/>
  <c r="I729" i="1" s="1"/>
  <c r="J729" i="1"/>
  <c r="K729" i="1" s="1"/>
  <c r="E730" i="1" s="1"/>
  <c r="J535" i="4" l="1"/>
  <c r="H535" i="4"/>
  <c r="G730" i="1"/>
  <c r="L729" i="1"/>
  <c r="M729" i="1"/>
  <c r="F730" i="1"/>
  <c r="I535" i="4" l="1"/>
  <c r="M535" i="4" s="1"/>
  <c r="L535" i="4"/>
  <c r="K535" i="4"/>
  <c r="E536" i="4" s="1"/>
  <c r="H730" i="1"/>
  <c r="I730" i="1" s="1"/>
  <c r="J730" i="1"/>
  <c r="K730" i="1" s="1"/>
  <c r="E731" i="1" s="1"/>
  <c r="F536" i="4" l="1"/>
  <c r="G536" i="4"/>
  <c r="G731" i="1"/>
  <c r="L730" i="1"/>
  <c r="M730" i="1"/>
  <c r="F731" i="1"/>
  <c r="J536" i="4" l="1"/>
  <c r="H536" i="4"/>
  <c r="H731" i="1"/>
  <c r="I731" i="1" s="1"/>
  <c r="J731" i="1"/>
  <c r="K731" i="1" s="1"/>
  <c r="E732" i="1" s="1"/>
  <c r="I536" i="4" l="1"/>
  <c r="M536" i="4" s="1"/>
  <c r="L536" i="4"/>
  <c r="K536" i="4"/>
  <c r="E537" i="4" s="1"/>
  <c r="G732" i="1"/>
  <c r="L731" i="1"/>
  <c r="M731" i="1"/>
  <c r="F732" i="1"/>
  <c r="G537" i="4" l="1"/>
  <c r="F537" i="4"/>
  <c r="H732" i="1"/>
  <c r="I732" i="1" s="1"/>
  <c r="J732" i="1"/>
  <c r="K732" i="1" s="1"/>
  <c r="E733" i="1" s="1"/>
  <c r="H537" i="4" l="1"/>
  <c r="J537" i="4"/>
  <c r="G733" i="1"/>
  <c r="L732" i="1"/>
  <c r="M732" i="1"/>
  <c r="F733" i="1"/>
  <c r="K537" i="4" l="1"/>
  <c r="E538" i="4" s="1"/>
  <c r="I537" i="4"/>
  <c r="M537" i="4" s="1"/>
  <c r="L537" i="4"/>
  <c r="H733" i="1"/>
  <c r="I733" i="1" s="1"/>
  <c r="J733" i="1"/>
  <c r="K733" i="1" s="1"/>
  <c r="E734" i="1" s="1"/>
  <c r="F538" i="4" l="1"/>
  <c r="G538" i="4"/>
  <c r="G734" i="1"/>
  <c r="L733" i="1"/>
  <c r="M733" i="1"/>
  <c r="F734" i="1"/>
  <c r="J538" i="4" l="1"/>
  <c r="H538" i="4"/>
  <c r="H734" i="1"/>
  <c r="I734" i="1" s="1"/>
  <c r="J734" i="1"/>
  <c r="K734" i="1" s="1"/>
  <c r="E735" i="1" s="1"/>
  <c r="I538" i="4" l="1"/>
  <c r="M538" i="4" s="1"/>
  <c r="L538" i="4"/>
  <c r="K538" i="4"/>
  <c r="E539" i="4" s="1"/>
  <c r="G735" i="1"/>
  <c r="L734" i="1"/>
  <c r="M734" i="1"/>
  <c r="F735" i="1"/>
  <c r="G539" i="4" l="1"/>
  <c r="F539" i="4"/>
  <c r="H735" i="1"/>
  <c r="I735" i="1" s="1"/>
  <c r="J735" i="1"/>
  <c r="K735" i="1" s="1"/>
  <c r="E736" i="1" s="1"/>
  <c r="H539" i="4" l="1"/>
  <c r="J539" i="4"/>
  <c r="G736" i="1"/>
  <c r="L735" i="1"/>
  <c r="M735" i="1"/>
  <c r="F736" i="1"/>
  <c r="K539" i="4" l="1"/>
  <c r="E540" i="4" s="1"/>
  <c r="I539" i="4"/>
  <c r="M539" i="4" s="1"/>
  <c r="L539" i="4"/>
  <c r="H736" i="1"/>
  <c r="I736" i="1" s="1"/>
  <c r="J736" i="1"/>
  <c r="K736" i="1" s="1"/>
  <c r="E737" i="1" s="1"/>
  <c r="F540" i="4" l="1"/>
  <c r="G540" i="4"/>
  <c r="G737" i="1"/>
  <c r="L736" i="1"/>
  <c r="M736" i="1"/>
  <c r="F737" i="1"/>
  <c r="J540" i="4" l="1"/>
  <c r="H540" i="4"/>
  <c r="H737" i="1"/>
  <c r="I737" i="1" s="1"/>
  <c r="J737" i="1"/>
  <c r="K737" i="1" s="1"/>
  <c r="E738" i="1" s="1"/>
  <c r="I540" i="4" l="1"/>
  <c r="M540" i="4" s="1"/>
  <c r="L540" i="4"/>
  <c r="K540" i="4"/>
  <c r="E541" i="4" s="1"/>
  <c r="G738" i="1"/>
  <c r="L737" i="1"/>
  <c r="M737" i="1"/>
  <c r="F738" i="1"/>
  <c r="G541" i="4" l="1"/>
  <c r="F541" i="4"/>
  <c r="H738" i="1"/>
  <c r="I738" i="1" s="1"/>
  <c r="J738" i="1"/>
  <c r="K738" i="1" s="1"/>
  <c r="E739" i="1" s="1"/>
  <c r="H541" i="4" l="1"/>
  <c r="J541" i="4"/>
  <c r="G739" i="1"/>
  <c r="L738" i="1"/>
  <c r="M738" i="1"/>
  <c r="F739" i="1"/>
  <c r="K541" i="4" l="1"/>
  <c r="E542" i="4" s="1"/>
  <c r="I541" i="4"/>
  <c r="M541" i="4" s="1"/>
  <c r="L541" i="4"/>
  <c r="H739" i="1"/>
  <c r="I739" i="1" s="1"/>
  <c r="J739" i="1"/>
  <c r="K739" i="1" s="1"/>
  <c r="E740" i="1" s="1"/>
  <c r="F542" i="4" l="1"/>
  <c r="G542" i="4"/>
  <c r="G740" i="1"/>
  <c r="L739" i="1"/>
  <c r="M739" i="1"/>
  <c r="F740" i="1"/>
  <c r="J542" i="4" l="1"/>
  <c r="H542" i="4"/>
  <c r="H740" i="1"/>
  <c r="I740" i="1" s="1"/>
  <c r="J740" i="1"/>
  <c r="K740" i="1" s="1"/>
  <c r="E741" i="1" s="1"/>
  <c r="I542" i="4" l="1"/>
  <c r="M542" i="4" s="1"/>
  <c r="L542" i="4"/>
  <c r="K542" i="4"/>
  <c r="E543" i="4" s="1"/>
  <c r="G741" i="1"/>
  <c r="L740" i="1"/>
  <c r="M740" i="1"/>
  <c r="F741" i="1"/>
  <c r="G543" i="4" l="1"/>
  <c r="F543" i="4"/>
  <c r="H741" i="1"/>
  <c r="I741" i="1" s="1"/>
  <c r="J741" i="1"/>
  <c r="K741" i="1" s="1"/>
  <c r="E742" i="1" s="1"/>
  <c r="H543" i="4" l="1"/>
  <c r="J543" i="4"/>
  <c r="G742" i="1"/>
  <c r="L741" i="1"/>
  <c r="M741" i="1"/>
  <c r="F742" i="1"/>
  <c r="K543" i="4" l="1"/>
  <c r="E544" i="4" s="1"/>
  <c r="I543" i="4"/>
  <c r="M543" i="4" s="1"/>
  <c r="L543" i="4"/>
  <c r="H742" i="1"/>
  <c r="I742" i="1" s="1"/>
  <c r="J742" i="1"/>
  <c r="K742" i="1" s="1"/>
  <c r="E743" i="1" s="1"/>
  <c r="F544" i="4" l="1"/>
  <c r="G544" i="4"/>
  <c r="G743" i="1"/>
  <c r="L742" i="1"/>
  <c r="M742" i="1"/>
  <c r="F743" i="1"/>
  <c r="J544" i="4" l="1"/>
  <c r="K544" i="4" s="1"/>
  <c r="E545" i="4" s="1"/>
  <c r="G545" i="4" s="1"/>
  <c r="H544" i="4"/>
  <c r="H743" i="1"/>
  <c r="I743" i="1" s="1"/>
  <c r="J743" i="1"/>
  <c r="K743" i="1" s="1"/>
  <c r="E744" i="1" s="1"/>
  <c r="F545" i="4" l="1"/>
  <c r="I544" i="4"/>
  <c r="M544" i="4" s="1"/>
  <c r="L544" i="4"/>
  <c r="G744" i="1"/>
  <c r="L743" i="1"/>
  <c r="M743" i="1"/>
  <c r="F744" i="1"/>
  <c r="H545" i="4" l="1"/>
  <c r="J545" i="4"/>
  <c r="H744" i="1"/>
  <c r="I744" i="1" s="1"/>
  <c r="J744" i="1"/>
  <c r="K744" i="1" s="1"/>
  <c r="E745" i="1" s="1"/>
  <c r="K545" i="4" l="1"/>
  <c r="E546" i="4" s="1"/>
  <c r="I545" i="4"/>
  <c r="M545" i="4" s="1"/>
  <c r="L545" i="4"/>
  <c r="G745" i="1"/>
  <c r="L744" i="1"/>
  <c r="M744" i="1"/>
  <c r="F745" i="1"/>
  <c r="G546" i="4" l="1"/>
  <c r="F546" i="4"/>
  <c r="H745" i="1"/>
  <c r="I745" i="1" s="1"/>
  <c r="J745" i="1"/>
  <c r="K745" i="1" s="1"/>
  <c r="E746" i="1" s="1"/>
  <c r="H546" i="4" l="1"/>
  <c r="J546" i="4"/>
  <c r="G746" i="1"/>
  <c r="L745" i="1"/>
  <c r="M745" i="1"/>
  <c r="F746" i="1"/>
  <c r="K546" i="4" l="1"/>
  <c r="E547" i="4" s="1"/>
  <c r="I546" i="4"/>
  <c r="M546" i="4" s="1"/>
  <c r="L546" i="4"/>
  <c r="H746" i="1"/>
  <c r="I746" i="1" s="1"/>
  <c r="J746" i="1"/>
  <c r="K746" i="1" s="1"/>
  <c r="E747" i="1" s="1"/>
  <c r="F547" i="4" l="1"/>
  <c r="G547" i="4"/>
  <c r="G747" i="1"/>
  <c r="L746" i="1"/>
  <c r="M746" i="1"/>
  <c r="F747" i="1"/>
  <c r="J547" i="4" l="1"/>
  <c r="H547" i="4"/>
  <c r="H747" i="1"/>
  <c r="I747" i="1" s="1"/>
  <c r="J747" i="1"/>
  <c r="K747" i="1" s="1"/>
  <c r="E748" i="1" s="1"/>
  <c r="I547" i="4" l="1"/>
  <c r="M547" i="4" s="1"/>
  <c r="L547" i="4"/>
  <c r="K547" i="4"/>
  <c r="E548" i="4" s="1"/>
  <c r="G748" i="1"/>
  <c r="L747" i="1"/>
  <c r="M747" i="1"/>
  <c r="F748" i="1"/>
  <c r="G548" i="4" l="1"/>
  <c r="F548" i="4"/>
  <c r="H748" i="1"/>
  <c r="I748" i="1" s="1"/>
  <c r="J748" i="1"/>
  <c r="K748" i="1" s="1"/>
  <c r="E749" i="1" s="1"/>
  <c r="H548" i="4" l="1"/>
  <c r="J548" i="4"/>
  <c r="G749" i="1"/>
  <c r="L748" i="1"/>
  <c r="M748" i="1"/>
  <c r="F749" i="1"/>
  <c r="K548" i="4" l="1"/>
  <c r="E549" i="4" s="1"/>
  <c r="I548" i="4"/>
  <c r="M548" i="4" s="1"/>
  <c r="L548" i="4"/>
  <c r="H749" i="1"/>
  <c r="I749" i="1" s="1"/>
  <c r="J749" i="1"/>
  <c r="K749" i="1" s="1"/>
  <c r="E750" i="1" s="1"/>
  <c r="F549" i="4" l="1"/>
  <c r="G549" i="4"/>
  <c r="G750" i="1"/>
  <c r="L749" i="1"/>
  <c r="M749" i="1"/>
  <c r="F750" i="1"/>
  <c r="J549" i="4" l="1"/>
  <c r="H549" i="4"/>
  <c r="H750" i="1"/>
  <c r="I750" i="1" s="1"/>
  <c r="J750" i="1"/>
  <c r="K750" i="1" s="1"/>
  <c r="E751" i="1" s="1"/>
  <c r="I549" i="4" l="1"/>
  <c r="M549" i="4" s="1"/>
  <c r="L549" i="4"/>
  <c r="K549" i="4"/>
  <c r="E550" i="4" s="1"/>
  <c r="G751" i="1"/>
  <c r="L750" i="1"/>
  <c r="M750" i="1"/>
  <c r="F751" i="1"/>
  <c r="G550" i="4" l="1"/>
  <c r="F550" i="4"/>
  <c r="H751" i="1"/>
  <c r="I751" i="1" s="1"/>
  <c r="J751" i="1"/>
  <c r="K751" i="1" s="1"/>
  <c r="E752" i="1" s="1"/>
  <c r="H550" i="4" l="1"/>
  <c r="J550" i="4"/>
  <c r="G752" i="1"/>
  <c r="L751" i="1"/>
  <c r="M751" i="1"/>
  <c r="F752" i="1"/>
  <c r="K550" i="4" l="1"/>
  <c r="E551" i="4" s="1"/>
  <c r="I550" i="4"/>
  <c r="M550" i="4" s="1"/>
  <c r="L550" i="4"/>
  <c r="H752" i="1"/>
  <c r="I752" i="1" s="1"/>
  <c r="J752" i="1"/>
  <c r="K752" i="1" s="1"/>
  <c r="E753" i="1" s="1"/>
  <c r="F551" i="4" l="1"/>
  <c r="G551" i="4"/>
  <c r="G753" i="1"/>
  <c r="L752" i="1"/>
  <c r="M752" i="1"/>
  <c r="F753" i="1"/>
  <c r="J551" i="4" l="1"/>
  <c r="H551" i="4"/>
  <c r="H753" i="1"/>
  <c r="I753" i="1" s="1"/>
  <c r="J753" i="1"/>
  <c r="K753" i="1" s="1"/>
  <c r="E754" i="1" s="1"/>
  <c r="I551" i="4" l="1"/>
  <c r="M551" i="4" s="1"/>
  <c r="L551" i="4"/>
  <c r="K551" i="4"/>
  <c r="E552" i="4" s="1"/>
  <c r="F754" i="1"/>
  <c r="G754" i="1"/>
  <c r="L753" i="1"/>
  <c r="M753" i="1"/>
  <c r="G552" i="4" l="1"/>
  <c r="F552" i="4"/>
  <c r="J754" i="1"/>
  <c r="K754" i="1" s="1"/>
  <c r="E755" i="1" s="1"/>
  <c r="H754" i="1"/>
  <c r="I754" i="1" s="1"/>
  <c r="H552" i="4" l="1"/>
  <c r="J552" i="4"/>
  <c r="G755" i="1"/>
  <c r="L754" i="1"/>
  <c r="M754" i="1"/>
  <c r="F755" i="1"/>
  <c r="K552" i="4" l="1"/>
  <c r="E553" i="4" s="1"/>
  <c r="I552" i="4"/>
  <c r="M552" i="4" s="1"/>
  <c r="L552" i="4"/>
  <c r="H755" i="1"/>
  <c r="I755" i="1" s="1"/>
  <c r="J755" i="1"/>
  <c r="K755" i="1" s="1"/>
  <c r="E756" i="1" s="1"/>
  <c r="F553" i="4" l="1"/>
  <c r="G553" i="4"/>
  <c r="G756" i="1"/>
  <c r="L755" i="1"/>
  <c r="M755" i="1"/>
  <c r="F756" i="1"/>
  <c r="J553" i="4" l="1"/>
  <c r="H553" i="4"/>
  <c r="H756" i="1"/>
  <c r="I756" i="1" s="1"/>
  <c r="J756" i="1"/>
  <c r="K756" i="1" s="1"/>
  <c r="E757" i="1" s="1"/>
  <c r="I553" i="4" l="1"/>
  <c r="M553" i="4" s="1"/>
  <c r="L553" i="4"/>
  <c r="K553" i="4"/>
  <c r="E554" i="4" s="1"/>
  <c r="G757" i="1"/>
  <c r="L756" i="1"/>
  <c r="M756" i="1"/>
  <c r="F757" i="1"/>
  <c r="G554" i="4" l="1"/>
  <c r="F554" i="4"/>
  <c r="H757" i="1"/>
  <c r="I757" i="1" s="1"/>
  <c r="J757" i="1"/>
  <c r="K757" i="1" s="1"/>
  <c r="E758" i="1" s="1"/>
  <c r="H554" i="4" l="1"/>
  <c r="J554" i="4"/>
  <c r="G758" i="1"/>
  <c r="L757" i="1"/>
  <c r="M757" i="1"/>
  <c r="F758" i="1"/>
  <c r="K554" i="4" l="1"/>
  <c r="E555" i="4" s="1"/>
  <c r="I554" i="4"/>
  <c r="M554" i="4" s="1"/>
  <c r="L554" i="4"/>
  <c r="H758" i="1"/>
  <c r="I758" i="1" s="1"/>
  <c r="J758" i="1"/>
  <c r="K758" i="1" s="1"/>
  <c r="E759" i="1" s="1"/>
  <c r="F555" i="4" l="1"/>
  <c r="G555" i="4"/>
  <c r="G759" i="1"/>
  <c r="L758" i="1"/>
  <c r="M758" i="1"/>
  <c r="F759" i="1"/>
  <c r="J555" i="4" l="1"/>
  <c r="H555" i="4"/>
  <c r="H759" i="1"/>
  <c r="I759" i="1" s="1"/>
  <c r="J759" i="1"/>
  <c r="K759" i="1" s="1"/>
  <c r="E760" i="1" s="1"/>
  <c r="I555" i="4" l="1"/>
  <c r="M555" i="4" s="1"/>
  <c r="L555" i="4"/>
  <c r="K555" i="4"/>
  <c r="E556" i="4" s="1"/>
  <c r="G760" i="1"/>
  <c r="L759" i="1"/>
  <c r="M759" i="1"/>
  <c r="F760" i="1"/>
  <c r="F556" i="4" l="1"/>
  <c r="G556" i="4"/>
  <c r="H760" i="1"/>
  <c r="I760" i="1" s="1"/>
  <c r="J760" i="1"/>
  <c r="K760" i="1" s="1"/>
  <c r="E761" i="1" s="1"/>
  <c r="J556" i="4" l="1"/>
  <c r="H556" i="4"/>
  <c r="G761" i="1"/>
  <c r="L760" i="1"/>
  <c r="M760" i="1"/>
  <c r="F761" i="1"/>
  <c r="I556" i="4" l="1"/>
  <c r="M556" i="4" s="1"/>
  <c r="L556" i="4"/>
  <c r="K556" i="4"/>
  <c r="E557" i="4" s="1"/>
  <c r="H761" i="1"/>
  <c r="I761" i="1" s="1"/>
  <c r="J761" i="1"/>
  <c r="K761" i="1" s="1"/>
  <c r="E762" i="1" s="1"/>
  <c r="F557" i="4" l="1"/>
  <c r="G557" i="4"/>
  <c r="G762" i="1"/>
  <c r="L761" i="1"/>
  <c r="M761" i="1"/>
  <c r="F762" i="1"/>
  <c r="J557" i="4" l="1"/>
  <c r="H557" i="4"/>
  <c r="H762" i="1"/>
  <c r="I762" i="1" s="1"/>
  <c r="J762" i="1"/>
  <c r="K762" i="1" s="1"/>
  <c r="E763" i="1" s="1"/>
  <c r="I557" i="4" l="1"/>
  <c r="M557" i="4" s="1"/>
  <c r="L557" i="4"/>
  <c r="K557" i="4"/>
  <c r="E558" i="4" s="1"/>
  <c r="G763" i="1"/>
  <c r="L762" i="1"/>
  <c r="M762" i="1"/>
  <c r="F763" i="1"/>
  <c r="G558" i="4" l="1"/>
  <c r="F558" i="4"/>
  <c r="H763" i="1"/>
  <c r="I763" i="1" s="1"/>
  <c r="J763" i="1"/>
  <c r="K763" i="1" s="1"/>
  <c r="E764" i="1" s="1"/>
  <c r="H558" i="4" l="1"/>
  <c r="J558" i="4"/>
  <c r="G764" i="1"/>
  <c r="L763" i="1"/>
  <c r="M763" i="1"/>
  <c r="F764" i="1"/>
  <c r="I558" i="4" l="1"/>
  <c r="M558" i="4" s="1"/>
  <c r="L558" i="4"/>
  <c r="K558" i="4"/>
  <c r="E559" i="4" s="1"/>
  <c r="H764" i="1"/>
  <c r="I764" i="1" s="1"/>
  <c r="J764" i="1"/>
  <c r="K764" i="1" s="1"/>
  <c r="E765" i="1" s="1"/>
  <c r="F559" i="4" l="1"/>
  <c r="G559" i="4"/>
  <c r="G765" i="1"/>
  <c r="L764" i="1"/>
  <c r="M764" i="1"/>
  <c r="F765" i="1"/>
  <c r="J559" i="4" l="1"/>
  <c r="H559" i="4"/>
  <c r="H765" i="1"/>
  <c r="I765" i="1" s="1"/>
  <c r="J765" i="1"/>
  <c r="K765" i="1" s="1"/>
  <c r="E766" i="1" s="1"/>
  <c r="I559" i="4" l="1"/>
  <c r="M559" i="4" s="1"/>
  <c r="L559" i="4"/>
  <c r="K559" i="4"/>
  <c r="E560" i="4" s="1"/>
  <c r="G766" i="1"/>
  <c r="L765" i="1"/>
  <c r="M765" i="1"/>
  <c r="F766" i="1"/>
  <c r="G560" i="4" l="1"/>
  <c r="F560" i="4"/>
  <c r="H766" i="1"/>
  <c r="I766" i="1" s="1"/>
  <c r="J766" i="1"/>
  <c r="K766" i="1" s="1"/>
  <c r="E767" i="1" s="1"/>
  <c r="H560" i="4" l="1"/>
  <c r="J560" i="4"/>
  <c r="G767" i="1"/>
  <c r="L766" i="1"/>
  <c r="M766" i="1"/>
  <c r="F767" i="1"/>
  <c r="K560" i="4" l="1"/>
  <c r="E561" i="4" s="1"/>
  <c r="I560" i="4"/>
  <c r="M560" i="4" s="1"/>
  <c r="L560" i="4"/>
  <c r="H767" i="1"/>
  <c r="I767" i="1" s="1"/>
  <c r="J767" i="1"/>
  <c r="K767" i="1" s="1"/>
  <c r="E768" i="1" s="1"/>
  <c r="F561" i="4" l="1"/>
  <c r="G561" i="4"/>
  <c r="G768" i="1"/>
  <c r="L767" i="1"/>
  <c r="M767" i="1"/>
  <c r="F768" i="1"/>
  <c r="J561" i="4" l="1"/>
  <c r="H561" i="4"/>
  <c r="H768" i="1"/>
  <c r="I768" i="1" s="1"/>
  <c r="J768" i="1"/>
  <c r="K768" i="1" s="1"/>
  <c r="E769" i="1" s="1"/>
  <c r="I561" i="4" l="1"/>
  <c r="M561" i="4" s="1"/>
  <c r="L561" i="4"/>
  <c r="K561" i="4"/>
  <c r="E562" i="4" s="1"/>
  <c r="G769" i="1"/>
  <c r="L768" i="1"/>
  <c r="M768" i="1"/>
  <c r="F769" i="1"/>
  <c r="F562" i="4" l="1"/>
  <c r="G562" i="4"/>
  <c r="H769" i="1"/>
  <c r="I769" i="1" s="1"/>
  <c r="J769" i="1"/>
  <c r="K769" i="1" s="1"/>
  <c r="E770" i="1" s="1"/>
  <c r="J562" i="4" l="1"/>
  <c r="H562" i="4"/>
  <c r="L769" i="1"/>
  <c r="M769" i="1"/>
  <c r="G770" i="1"/>
  <c r="F770" i="1"/>
  <c r="I562" i="4" l="1"/>
  <c r="M562" i="4" s="1"/>
  <c r="L562" i="4"/>
  <c r="K562" i="4"/>
  <c r="E563" i="4" s="1"/>
  <c r="J770" i="1"/>
  <c r="K770" i="1" s="1"/>
  <c r="E771" i="1" s="1"/>
  <c r="H770" i="1"/>
  <c r="I770" i="1" s="1"/>
  <c r="G563" i="4" l="1"/>
  <c r="F563" i="4"/>
  <c r="G771" i="1"/>
  <c r="L770" i="1"/>
  <c r="M770" i="1"/>
  <c r="F771" i="1"/>
  <c r="H563" i="4" l="1"/>
  <c r="J563" i="4"/>
  <c r="H771" i="1"/>
  <c r="I771" i="1" s="1"/>
  <c r="J771" i="1"/>
  <c r="K771" i="1" s="1"/>
  <c r="E772" i="1" s="1"/>
  <c r="K563" i="4" l="1"/>
  <c r="E564" i="4" s="1"/>
  <c r="I563" i="4"/>
  <c r="M563" i="4" s="1"/>
  <c r="L563" i="4"/>
  <c r="G772" i="1"/>
  <c r="L771" i="1"/>
  <c r="M771" i="1"/>
  <c r="F772" i="1"/>
  <c r="F564" i="4" l="1"/>
  <c r="G564" i="4"/>
  <c r="H772" i="1"/>
  <c r="I772" i="1" s="1"/>
  <c r="J772" i="1"/>
  <c r="K772" i="1" s="1"/>
  <c r="E773" i="1" s="1"/>
  <c r="J564" i="4" l="1"/>
  <c r="H564" i="4"/>
  <c r="G773" i="1"/>
  <c r="L772" i="1"/>
  <c r="M772" i="1"/>
  <c r="F773" i="1"/>
  <c r="I564" i="4" l="1"/>
  <c r="M564" i="4" s="1"/>
  <c r="L564" i="4"/>
  <c r="K564" i="4"/>
  <c r="E565" i="4" s="1"/>
  <c r="H773" i="1"/>
  <c r="I773" i="1" s="1"/>
  <c r="J773" i="1"/>
  <c r="K773" i="1" s="1"/>
  <c r="E774" i="1" s="1"/>
  <c r="G565" i="4" l="1"/>
  <c r="F565" i="4"/>
  <c r="G774" i="1"/>
  <c r="L773" i="1"/>
  <c r="M773" i="1"/>
  <c r="F774" i="1"/>
  <c r="H565" i="4" l="1"/>
  <c r="J565" i="4"/>
  <c r="H774" i="1"/>
  <c r="I774" i="1" s="1"/>
  <c r="J774" i="1"/>
  <c r="K774" i="1" s="1"/>
  <c r="E775" i="1" s="1"/>
  <c r="K565" i="4" l="1"/>
  <c r="E566" i="4" s="1"/>
  <c r="I565" i="4"/>
  <c r="M565" i="4" s="1"/>
  <c r="L565" i="4"/>
  <c r="G775" i="1"/>
  <c r="L774" i="1"/>
  <c r="M774" i="1"/>
  <c r="F775" i="1"/>
  <c r="F566" i="4" l="1"/>
  <c r="G566" i="4"/>
  <c r="H775" i="1"/>
  <c r="I775" i="1" s="1"/>
  <c r="J775" i="1"/>
  <c r="K775" i="1" s="1"/>
  <c r="E776" i="1" s="1"/>
  <c r="J566" i="4" l="1"/>
  <c r="H566" i="4"/>
  <c r="G776" i="1"/>
  <c r="L775" i="1"/>
  <c r="M775" i="1"/>
  <c r="F776" i="1"/>
  <c r="I566" i="4" l="1"/>
  <c r="M566" i="4" s="1"/>
  <c r="L566" i="4"/>
  <c r="K566" i="4"/>
  <c r="E567" i="4" s="1"/>
  <c r="H776" i="1"/>
  <c r="I776" i="1" s="1"/>
  <c r="J776" i="1"/>
  <c r="K776" i="1" s="1"/>
  <c r="E777" i="1" s="1"/>
  <c r="G567" i="4" l="1"/>
  <c r="F567" i="4"/>
  <c r="G777" i="1"/>
  <c r="L776" i="1"/>
  <c r="M776" i="1"/>
  <c r="F777" i="1"/>
  <c r="H567" i="4" l="1"/>
  <c r="J567" i="4"/>
  <c r="H777" i="1"/>
  <c r="I777" i="1" s="1"/>
  <c r="J777" i="1"/>
  <c r="K777" i="1" s="1"/>
  <c r="E778" i="1" s="1"/>
  <c r="K567" i="4" l="1"/>
  <c r="E568" i="4" s="1"/>
  <c r="I567" i="4"/>
  <c r="M567" i="4" s="1"/>
  <c r="L567" i="4"/>
  <c r="G778" i="1"/>
  <c r="L777" i="1"/>
  <c r="M777" i="1"/>
  <c r="F778" i="1"/>
  <c r="F568" i="4" l="1"/>
  <c r="G568" i="4"/>
  <c r="H778" i="1"/>
  <c r="I778" i="1" s="1"/>
  <c r="J778" i="1"/>
  <c r="K778" i="1" s="1"/>
  <c r="E779" i="1" s="1"/>
  <c r="J568" i="4" l="1"/>
  <c r="H568" i="4"/>
  <c r="G779" i="1"/>
  <c r="L778" i="1"/>
  <c r="M778" i="1"/>
  <c r="F779" i="1"/>
  <c r="I568" i="4" l="1"/>
  <c r="M568" i="4" s="1"/>
  <c r="L568" i="4"/>
  <c r="K568" i="4"/>
  <c r="E569" i="4" s="1"/>
  <c r="H779" i="1"/>
  <c r="I779" i="1" s="1"/>
  <c r="J779" i="1"/>
  <c r="K779" i="1" s="1"/>
  <c r="E780" i="1" s="1"/>
  <c r="F569" i="4" l="1"/>
  <c r="G569" i="4"/>
  <c r="G780" i="1"/>
  <c r="L779" i="1"/>
  <c r="M779" i="1"/>
  <c r="F780" i="1"/>
  <c r="J569" i="4" l="1"/>
  <c r="H569" i="4"/>
  <c r="H780" i="1"/>
  <c r="I780" i="1" s="1"/>
  <c r="J780" i="1"/>
  <c r="K780" i="1" s="1"/>
  <c r="E781" i="1" s="1"/>
  <c r="I569" i="4" l="1"/>
  <c r="M569" i="4" s="1"/>
  <c r="L569" i="4"/>
  <c r="K569" i="4"/>
  <c r="E570" i="4" s="1"/>
  <c r="G781" i="1"/>
  <c r="L780" i="1"/>
  <c r="M780" i="1"/>
  <c r="F781" i="1"/>
  <c r="G570" i="4" l="1"/>
  <c r="F570" i="4"/>
  <c r="H781" i="1"/>
  <c r="I781" i="1" s="1"/>
  <c r="J781" i="1"/>
  <c r="K781" i="1" s="1"/>
  <c r="E782" i="1" s="1"/>
  <c r="H570" i="4" l="1"/>
  <c r="J570" i="4"/>
  <c r="G782" i="1"/>
  <c r="L781" i="1"/>
  <c r="M781" i="1"/>
  <c r="F782" i="1"/>
  <c r="K570" i="4" l="1"/>
  <c r="E571" i="4" s="1"/>
  <c r="I570" i="4"/>
  <c r="M570" i="4" s="1"/>
  <c r="L570" i="4"/>
  <c r="H782" i="1"/>
  <c r="I782" i="1" s="1"/>
  <c r="J782" i="1"/>
  <c r="K782" i="1" s="1"/>
  <c r="E783" i="1" s="1"/>
  <c r="F571" i="4" l="1"/>
  <c r="G571" i="4"/>
  <c r="G783" i="1"/>
  <c r="L782" i="1"/>
  <c r="M782" i="1"/>
  <c r="F783" i="1"/>
  <c r="J571" i="4" l="1"/>
  <c r="H571" i="4"/>
  <c r="H783" i="1"/>
  <c r="I783" i="1" s="1"/>
  <c r="J783" i="1"/>
  <c r="K783" i="1" s="1"/>
  <c r="E784" i="1" s="1"/>
  <c r="I571" i="4" l="1"/>
  <c r="M571" i="4" s="1"/>
  <c r="L571" i="4"/>
  <c r="K571" i="4"/>
  <c r="E572" i="4" s="1"/>
  <c r="G784" i="1"/>
  <c r="L783" i="1"/>
  <c r="M783" i="1"/>
  <c r="F784" i="1"/>
  <c r="G572" i="4" l="1"/>
  <c r="F572" i="4"/>
  <c r="H784" i="1"/>
  <c r="I784" i="1" s="1"/>
  <c r="J784" i="1"/>
  <c r="K784" i="1" s="1"/>
  <c r="E785" i="1" s="1"/>
  <c r="H572" i="4" l="1"/>
  <c r="J572" i="4"/>
  <c r="G785" i="1"/>
  <c r="L784" i="1"/>
  <c r="M784" i="1"/>
  <c r="F785" i="1"/>
  <c r="K572" i="4" l="1"/>
  <c r="E573" i="4" s="1"/>
  <c r="I572" i="4"/>
  <c r="M572" i="4" s="1"/>
  <c r="L572" i="4"/>
  <c r="H785" i="1"/>
  <c r="I785" i="1" s="1"/>
  <c r="J785" i="1"/>
  <c r="K785" i="1" s="1"/>
  <c r="E786" i="1" s="1"/>
  <c r="F573" i="4" l="1"/>
  <c r="G573" i="4"/>
  <c r="G786" i="1"/>
  <c r="L785" i="1"/>
  <c r="M785" i="1"/>
  <c r="F786" i="1"/>
  <c r="J573" i="4" l="1"/>
  <c r="H573" i="4"/>
  <c r="H786" i="1"/>
  <c r="I786" i="1" s="1"/>
  <c r="J786" i="1"/>
  <c r="K786" i="1" s="1"/>
  <c r="E787" i="1" s="1"/>
  <c r="I573" i="4" l="1"/>
  <c r="M573" i="4" s="1"/>
  <c r="L573" i="4"/>
  <c r="K573" i="4"/>
  <c r="E574" i="4" s="1"/>
  <c r="G787" i="1"/>
  <c r="L786" i="1"/>
  <c r="M786" i="1"/>
  <c r="F787" i="1"/>
  <c r="F574" i="4" l="1"/>
  <c r="G574" i="4"/>
  <c r="H787" i="1"/>
  <c r="I787" i="1" s="1"/>
  <c r="J787" i="1"/>
  <c r="K787" i="1" s="1"/>
  <c r="E788" i="1" s="1"/>
  <c r="J574" i="4" l="1"/>
  <c r="H574" i="4"/>
  <c r="G788" i="1"/>
  <c r="L787" i="1"/>
  <c r="M787" i="1"/>
  <c r="F788" i="1"/>
  <c r="I574" i="4" l="1"/>
  <c r="M574" i="4" s="1"/>
  <c r="L574" i="4"/>
  <c r="K574" i="4"/>
  <c r="E575" i="4" s="1"/>
  <c r="J788" i="1"/>
  <c r="K788" i="1" s="1"/>
  <c r="E789" i="1" s="1"/>
  <c r="H788" i="1"/>
  <c r="I788" i="1" s="1"/>
  <c r="F575" i="4" l="1"/>
  <c r="G575" i="4"/>
  <c r="G789" i="1"/>
  <c r="L788" i="1"/>
  <c r="M788" i="1"/>
  <c r="F789" i="1"/>
  <c r="J575" i="4" l="1"/>
  <c r="H575" i="4"/>
  <c r="H789" i="1"/>
  <c r="I789" i="1" s="1"/>
  <c r="J789" i="1"/>
  <c r="K789" i="1" s="1"/>
  <c r="E790" i="1" s="1"/>
  <c r="I575" i="4" l="1"/>
  <c r="M575" i="4" s="1"/>
  <c r="L575" i="4"/>
  <c r="K575" i="4"/>
  <c r="E576" i="4" s="1"/>
  <c r="G790" i="1"/>
  <c r="L789" i="1"/>
  <c r="M789" i="1"/>
  <c r="F790" i="1"/>
  <c r="G576" i="4" l="1"/>
  <c r="F576" i="4"/>
  <c r="H790" i="1"/>
  <c r="I790" i="1" s="1"/>
  <c r="J790" i="1"/>
  <c r="K790" i="1" s="1"/>
  <c r="E791" i="1" s="1"/>
  <c r="H576" i="4" l="1"/>
  <c r="J576" i="4"/>
  <c r="G791" i="1"/>
  <c r="L790" i="1"/>
  <c r="M790" i="1"/>
  <c r="F791" i="1"/>
  <c r="K576" i="4" l="1"/>
  <c r="E577" i="4" s="1"/>
  <c r="I576" i="4"/>
  <c r="M576" i="4" s="1"/>
  <c r="L576" i="4"/>
  <c r="H791" i="1"/>
  <c r="I791" i="1" s="1"/>
  <c r="J791" i="1"/>
  <c r="K791" i="1" s="1"/>
  <c r="E792" i="1" s="1"/>
  <c r="F577" i="4" l="1"/>
  <c r="G577" i="4"/>
  <c r="G792" i="1"/>
  <c r="L791" i="1"/>
  <c r="M791" i="1"/>
  <c r="F792" i="1"/>
  <c r="J577" i="4" l="1"/>
  <c r="H577" i="4"/>
  <c r="H792" i="1"/>
  <c r="I792" i="1" s="1"/>
  <c r="J792" i="1"/>
  <c r="K792" i="1" s="1"/>
  <c r="E793" i="1" s="1"/>
  <c r="I577" i="4" l="1"/>
  <c r="M577" i="4" s="1"/>
  <c r="L577" i="4"/>
  <c r="K577" i="4"/>
  <c r="E578" i="4" s="1"/>
  <c r="G793" i="1"/>
  <c r="L792" i="1"/>
  <c r="M792" i="1"/>
  <c r="F793" i="1"/>
  <c r="G578" i="4" l="1"/>
  <c r="F578" i="4"/>
  <c r="H793" i="1"/>
  <c r="I793" i="1" s="1"/>
  <c r="J793" i="1"/>
  <c r="K793" i="1" s="1"/>
  <c r="E794" i="1" s="1"/>
  <c r="H578" i="4" l="1"/>
  <c r="J578" i="4"/>
  <c r="G794" i="1"/>
  <c r="L793" i="1"/>
  <c r="M793" i="1"/>
  <c r="F794" i="1"/>
  <c r="K578" i="4" l="1"/>
  <c r="E579" i="4" s="1"/>
  <c r="I578" i="4"/>
  <c r="M578" i="4" s="1"/>
  <c r="L578" i="4"/>
  <c r="H794" i="1"/>
  <c r="I794" i="1" s="1"/>
  <c r="J794" i="1"/>
  <c r="K794" i="1" s="1"/>
  <c r="E795" i="1" s="1"/>
  <c r="F579" i="4" l="1"/>
  <c r="G579" i="4"/>
  <c r="G795" i="1"/>
  <c r="L794" i="1"/>
  <c r="M794" i="1"/>
  <c r="F795" i="1"/>
  <c r="J579" i="4" l="1"/>
  <c r="H579" i="4"/>
  <c r="H795" i="1"/>
  <c r="I795" i="1" s="1"/>
  <c r="J795" i="1"/>
  <c r="K795" i="1" s="1"/>
  <c r="E796" i="1" s="1"/>
  <c r="I579" i="4" l="1"/>
  <c r="M579" i="4" s="1"/>
  <c r="L579" i="4"/>
  <c r="K579" i="4"/>
  <c r="E580" i="4" s="1"/>
  <c r="G796" i="1"/>
  <c r="L795" i="1"/>
  <c r="M795" i="1"/>
  <c r="F796" i="1"/>
  <c r="F580" i="4" l="1"/>
  <c r="G580" i="4"/>
  <c r="H796" i="1"/>
  <c r="I796" i="1" s="1"/>
  <c r="J796" i="1"/>
  <c r="K796" i="1" s="1"/>
  <c r="E797" i="1" s="1"/>
  <c r="J580" i="4" l="1"/>
  <c r="H580" i="4"/>
  <c r="G797" i="1"/>
  <c r="L796" i="1"/>
  <c r="M796" i="1"/>
  <c r="F797" i="1"/>
  <c r="I580" i="4" l="1"/>
  <c r="M580" i="4" s="1"/>
  <c r="L580" i="4"/>
  <c r="K580" i="4"/>
  <c r="E581" i="4" s="1"/>
  <c r="H797" i="1"/>
  <c r="I797" i="1" s="1"/>
  <c r="J797" i="1"/>
  <c r="K797" i="1" s="1"/>
  <c r="E798" i="1" s="1"/>
  <c r="G581" i="4" l="1"/>
  <c r="F581" i="4"/>
  <c r="G798" i="1"/>
  <c r="L797" i="1"/>
  <c r="M797" i="1"/>
  <c r="F798" i="1"/>
  <c r="H581" i="4" l="1"/>
  <c r="J581" i="4"/>
  <c r="H798" i="1"/>
  <c r="I798" i="1" s="1"/>
  <c r="J798" i="1"/>
  <c r="K798" i="1" s="1"/>
  <c r="E799" i="1" s="1"/>
  <c r="K581" i="4" l="1"/>
  <c r="E582" i="4" s="1"/>
  <c r="I581" i="4"/>
  <c r="M581" i="4" s="1"/>
  <c r="L581" i="4"/>
  <c r="G799" i="1"/>
  <c r="L798" i="1"/>
  <c r="M798" i="1"/>
  <c r="F799" i="1"/>
  <c r="F582" i="4" l="1"/>
  <c r="G582" i="4"/>
  <c r="H799" i="1"/>
  <c r="I799" i="1" s="1"/>
  <c r="J799" i="1"/>
  <c r="K799" i="1" s="1"/>
  <c r="E800" i="1" s="1"/>
  <c r="J582" i="4" l="1"/>
  <c r="H582" i="4"/>
  <c r="G800" i="1"/>
  <c r="L799" i="1"/>
  <c r="M799" i="1"/>
  <c r="F800" i="1"/>
  <c r="I582" i="4" l="1"/>
  <c r="M582" i="4" s="1"/>
  <c r="L582" i="4"/>
  <c r="K582" i="4"/>
  <c r="E583" i="4" s="1"/>
  <c r="H800" i="1"/>
  <c r="I800" i="1" s="1"/>
  <c r="J800" i="1"/>
  <c r="K800" i="1" s="1"/>
  <c r="E801" i="1" s="1"/>
  <c r="G583" i="4" l="1"/>
  <c r="F583" i="4"/>
  <c r="L800" i="1"/>
  <c r="M800" i="1"/>
  <c r="G801" i="1"/>
  <c r="F801" i="1"/>
  <c r="H583" i="4" l="1"/>
  <c r="J583" i="4"/>
  <c r="H801" i="1"/>
  <c r="I801" i="1" s="1"/>
  <c r="J801" i="1"/>
  <c r="K801" i="1" s="1"/>
  <c r="E802" i="1" s="1"/>
  <c r="K583" i="4" l="1"/>
  <c r="E584" i="4" s="1"/>
  <c r="I583" i="4"/>
  <c r="M583" i="4" s="1"/>
  <c r="L583" i="4"/>
  <c r="G802" i="1"/>
  <c r="L801" i="1"/>
  <c r="M801" i="1"/>
  <c r="F802" i="1"/>
  <c r="F584" i="4" l="1"/>
  <c r="G584" i="4"/>
  <c r="H802" i="1"/>
  <c r="I802" i="1" s="1"/>
  <c r="J802" i="1"/>
  <c r="K802" i="1" s="1"/>
  <c r="E803" i="1" s="1"/>
  <c r="J584" i="4" l="1"/>
  <c r="H584" i="4"/>
  <c r="G803" i="1"/>
  <c r="L802" i="1"/>
  <c r="M802" i="1"/>
  <c r="F803" i="1"/>
  <c r="I584" i="4" l="1"/>
  <c r="M584" i="4" s="1"/>
  <c r="L584" i="4"/>
  <c r="K584" i="4"/>
  <c r="E585" i="4" s="1"/>
  <c r="H803" i="1"/>
  <c r="I803" i="1" s="1"/>
  <c r="J803" i="1"/>
  <c r="K803" i="1" s="1"/>
  <c r="E804" i="1" s="1"/>
  <c r="G585" i="4" l="1"/>
  <c r="F585" i="4"/>
  <c r="G804" i="1"/>
  <c r="L803" i="1"/>
  <c r="M803" i="1"/>
  <c r="F804" i="1"/>
  <c r="H585" i="4" l="1"/>
  <c r="J585" i="4"/>
  <c r="H804" i="1"/>
  <c r="I804" i="1" s="1"/>
  <c r="J804" i="1"/>
  <c r="K804" i="1" s="1"/>
  <c r="E805" i="1" s="1"/>
  <c r="I585" i="4" l="1"/>
  <c r="M585" i="4" s="1"/>
  <c r="L585" i="4"/>
  <c r="K585" i="4"/>
  <c r="E586" i="4" s="1"/>
  <c r="G805" i="1"/>
  <c r="L804" i="1"/>
  <c r="M804" i="1"/>
  <c r="F805" i="1"/>
  <c r="F586" i="4" l="1"/>
  <c r="G586" i="4"/>
  <c r="H805" i="1"/>
  <c r="I805" i="1" s="1"/>
  <c r="J805" i="1"/>
  <c r="K805" i="1" s="1"/>
  <c r="E806" i="1" s="1"/>
  <c r="J586" i="4" l="1"/>
  <c r="H586" i="4"/>
  <c r="G806" i="1"/>
  <c r="L805" i="1"/>
  <c r="M805" i="1"/>
  <c r="F806" i="1"/>
  <c r="I586" i="4" l="1"/>
  <c r="M586" i="4" s="1"/>
  <c r="L586" i="4"/>
  <c r="K586" i="4"/>
  <c r="E587" i="4" s="1"/>
  <c r="H806" i="1"/>
  <c r="I806" i="1" s="1"/>
  <c r="J806" i="1"/>
  <c r="K806" i="1" s="1"/>
  <c r="E807" i="1" s="1"/>
  <c r="G587" i="4" l="1"/>
  <c r="F587" i="4"/>
  <c r="G807" i="1"/>
  <c r="L806" i="1"/>
  <c r="M806" i="1"/>
  <c r="F807" i="1"/>
  <c r="H587" i="4" l="1"/>
  <c r="J587" i="4"/>
  <c r="K587" i="4" s="1"/>
  <c r="E588" i="4" s="1"/>
  <c r="F588" i="4" s="1"/>
  <c r="H807" i="1"/>
  <c r="I807" i="1" s="1"/>
  <c r="J807" i="1"/>
  <c r="K807" i="1" s="1"/>
  <c r="E808" i="1" s="1"/>
  <c r="G588" i="4" l="1"/>
  <c r="I587" i="4"/>
  <c r="M587" i="4" s="1"/>
  <c r="L587" i="4"/>
  <c r="G808" i="1"/>
  <c r="L807" i="1"/>
  <c r="M807" i="1"/>
  <c r="F808" i="1"/>
  <c r="J588" i="4" l="1"/>
  <c r="H588" i="4"/>
  <c r="H808" i="1"/>
  <c r="I808" i="1" s="1"/>
  <c r="J808" i="1"/>
  <c r="K808" i="1" s="1"/>
  <c r="E809" i="1" s="1"/>
  <c r="I588" i="4" l="1"/>
  <c r="M588" i="4" s="1"/>
  <c r="L588" i="4"/>
  <c r="K588" i="4"/>
  <c r="E589" i="4" s="1"/>
  <c r="G809" i="1"/>
  <c r="L808" i="1"/>
  <c r="M808" i="1"/>
  <c r="F809" i="1"/>
  <c r="F589" i="4" l="1"/>
  <c r="G589" i="4"/>
  <c r="H809" i="1"/>
  <c r="I809" i="1" s="1"/>
  <c r="J809" i="1"/>
  <c r="K809" i="1" s="1"/>
  <c r="E810" i="1" s="1"/>
  <c r="J589" i="4" l="1"/>
  <c r="K589" i="4"/>
  <c r="E590" i="4" s="1"/>
  <c r="H589" i="4"/>
  <c r="G810" i="1"/>
  <c r="L809" i="1"/>
  <c r="M809" i="1"/>
  <c r="F810" i="1"/>
  <c r="G590" i="4" l="1"/>
  <c r="F590" i="4"/>
  <c r="L589" i="4"/>
  <c r="I589" i="4"/>
  <c r="M589" i="4" s="1"/>
  <c r="H810" i="1"/>
  <c r="I810" i="1" s="1"/>
  <c r="J810" i="1"/>
  <c r="K810" i="1" s="1"/>
  <c r="E811" i="1" s="1"/>
  <c r="H590" i="4" l="1"/>
  <c r="J590" i="4"/>
  <c r="G811" i="1"/>
  <c r="L810" i="1"/>
  <c r="M810" i="1"/>
  <c r="F811" i="1"/>
  <c r="K590" i="4" l="1"/>
  <c r="E591" i="4" s="1"/>
  <c r="L590" i="4"/>
  <c r="I590" i="4"/>
  <c r="M590" i="4" s="1"/>
  <c r="H811" i="1"/>
  <c r="I811" i="1" s="1"/>
  <c r="J811" i="1"/>
  <c r="K811" i="1" s="1"/>
  <c r="E812" i="1" s="1"/>
  <c r="G591" i="4" l="1"/>
  <c r="F591" i="4"/>
  <c r="G812" i="1"/>
  <c r="L811" i="1"/>
  <c r="M811" i="1"/>
  <c r="F812" i="1"/>
  <c r="H591" i="4" l="1"/>
  <c r="J591" i="4"/>
  <c r="H812" i="1"/>
  <c r="I812" i="1" s="1"/>
  <c r="J812" i="1"/>
  <c r="K812" i="1" s="1"/>
  <c r="E813" i="1" s="1"/>
  <c r="K591" i="4" l="1"/>
  <c r="E592" i="4" s="1"/>
  <c r="L591" i="4"/>
  <c r="I591" i="4"/>
  <c r="M591" i="4" s="1"/>
  <c r="G813" i="1"/>
  <c r="L812" i="1"/>
  <c r="M812" i="1"/>
  <c r="F813" i="1"/>
  <c r="F592" i="4" l="1"/>
  <c r="G592" i="4"/>
  <c r="H813" i="1"/>
  <c r="I813" i="1" s="1"/>
  <c r="J813" i="1"/>
  <c r="K813" i="1" s="1"/>
  <c r="E814" i="1" s="1"/>
  <c r="J592" i="4" l="1"/>
  <c r="H592" i="4"/>
  <c r="G814" i="1"/>
  <c r="L813" i="1"/>
  <c r="M813" i="1"/>
  <c r="F814" i="1"/>
  <c r="L592" i="4" l="1"/>
  <c r="I592" i="4"/>
  <c r="M592" i="4" s="1"/>
  <c r="K592" i="4"/>
  <c r="E593" i="4" s="1"/>
  <c r="H814" i="1"/>
  <c r="I814" i="1" s="1"/>
  <c r="J814" i="1"/>
  <c r="K814" i="1" s="1"/>
  <c r="E815" i="1" s="1"/>
  <c r="F593" i="4" l="1"/>
  <c r="G593" i="4"/>
  <c r="G815" i="1"/>
  <c r="L814" i="1"/>
  <c r="M814" i="1"/>
  <c r="F815" i="1"/>
  <c r="J593" i="4" l="1"/>
  <c r="H593" i="4"/>
  <c r="H815" i="1"/>
  <c r="I815" i="1" s="1"/>
  <c r="J815" i="1"/>
  <c r="K815" i="1" s="1"/>
  <c r="E816" i="1" s="1"/>
  <c r="L593" i="4" l="1"/>
  <c r="I593" i="4"/>
  <c r="M593" i="4" s="1"/>
  <c r="K593" i="4"/>
  <c r="E594" i="4" s="1"/>
  <c r="G816" i="1"/>
  <c r="L815" i="1"/>
  <c r="M815" i="1"/>
  <c r="F816" i="1"/>
  <c r="G594" i="4" l="1"/>
  <c r="F594" i="4"/>
  <c r="H816" i="1"/>
  <c r="I816" i="1" s="1"/>
  <c r="J816" i="1"/>
  <c r="K816" i="1" s="1"/>
  <c r="E817" i="1" s="1"/>
  <c r="J594" i="4" l="1"/>
  <c r="H594" i="4"/>
  <c r="G817" i="1"/>
  <c r="L816" i="1"/>
  <c r="M816" i="1"/>
  <c r="F817" i="1"/>
  <c r="L594" i="4" l="1"/>
  <c r="I594" i="4"/>
  <c r="M594" i="4" s="1"/>
  <c r="K594" i="4"/>
  <c r="E595" i="4" s="1"/>
  <c r="H817" i="1"/>
  <c r="I817" i="1" s="1"/>
  <c r="J817" i="1"/>
  <c r="K817" i="1" s="1"/>
  <c r="E818" i="1" s="1"/>
  <c r="F595" i="4" l="1"/>
  <c r="G595" i="4"/>
  <c r="G818" i="1"/>
  <c r="L817" i="1"/>
  <c r="M817" i="1"/>
  <c r="F818" i="1"/>
  <c r="J595" i="4" l="1"/>
  <c r="H595" i="4"/>
  <c r="H818" i="1"/>
  <c r="I818" i="1" s="1"/>
  <c r="J818" i="1"/>
  <c r="K818" i="1" s="1"/>
  <c r="E819" i="1" s="1"/>
  <c r="L595" i="4" l="1"/>
  <c r="I595" i="4"/>
  <c r="M595" i="4" s="1"/>
  <c r="K595" i="4"/>
  <c r="E596" i="4" s="1"/>
  <c r="G819" i="1"/>
  <c r="L818" i="1"/>
  <c r="M818" i="1"/>
  <c r="F819" i="1"/>
  <c r="G596" i="4" l="1"/>
  <c r="F596" i="4"/>
  <c r="H819" i="1"/>
  <c r="I819" i="1" s="1"/>
  <c r="J819" i="1"/>
  <c r="K819" i="1" s="1"/>
  <c r="E820" i="1" s="1"/>
  <c r="H596" i="4" l="1"/>
  <c r="J596" i="4"/>
  <c r="G820" i="1"/>
  <c r="L819" i="1"/>
  <c r="M819" i="1"/>
  <c r="F820" i="1"/>
  <c r="K596" i="4" l="1"/>
  <c r="E597" i="4" s="1"/>
  <c r="L596" i="4"/>
  <c r="I596" i="4"/>
  <c r="M596" i="4" s="1"/>
  <c r="H820" i="1"/>
  <c r="I820" i="1" s="1"/>
  <c r="J820" i="1"/>
  <c r="K820" i="1" s="1"/>
  <c r="E821" i="1" s="1"/>
  <c r="F597" i="4" l="1"/>
  <c r="G597" i="4"/>
  <c r="G821" i="1"/>
  <c r="L820" i="1"/>
  <c r="M820" i="1"/>
  <c r="F821" i="1"/>
  <c r="H597" i="4" l="1"/>
  <c r="J597" i="4"/>
  <c r="H821" i="1"/>
  <c r="I821" i="1" s="1"/>
  <c r="J821" i="1"/>
  <c r="K821" i="1" s="1"/>
  <c r="E822" i="1" s="1"/>
  <c r="K597" i="4" l="1"/>
  <c r="E598" i="4" s="1"/>
  <c r="L597" i="4"/>
  <c r="I597" i="4"/>
  <c r="M597" i="4" s="1"/>
  <c r="G822" i="1"/>
  <c r="L821" i="1"/>
  <c r="M821" i="1"/>
  <c r="F822" i="1"/>
  <c r="F598" i="4" l="1"/>
  <c r="G598" i="4"/>
  <c r="H822" i="1"/>
  <c r="I822" i="1" s="1"/>
  <c r="J822" i="1"/>
  <c r="K822" i="1" s="1"/>
  <c r="E823" i="1" s="1"/>
  <c r="H598" i="4" l="1"/>
  <c r="J598" i="4"/>
  <c r="G823" i="1"/>
  <c r="L822" i="1"/>
  <c r="M822" i="1"/>
  <c r="F823" i="1"/>
  <c r="K598" i="4" l="1"/>
  <c r="E599" i="4" s="1"/>
  <c r="L598" i="4"/>
  <c r="I598" i="4"/>
  <c r="M598" i="4" s="1"/>
  <c r="H823" i="1"/>
  <c r="I823" i="1" s="1"/>
  <c r="J823" i="1"/>
  <c r="K823" i="1" s="1"/>
  <c r="E824" i="1" s="1"/>
  <c r="F599" i="4" l="1"/>
  <c r="G599" i="4"/>
  <c r="G824" i="1"/>
  <c r="L823" i="1"/>
  <c r="M823" i="1"/>
  <c r="F824" i="1"/>
  <c r="J599" i="4" l="1"/>
  <c r="H599" i="4"/>
  <c r="H824" i="1"/>
  <c r="I824" i="1" s="1"/>
  <c r="J824" i="1"/>
  <c r="K824" i="1" s="1"/>
  <c r="E825" i="1" s="1"/>
  <c r="I599" i="4" l="1"/>
  <c r="M599" i="4" s="1"/>
  <c r="L599" i="4"/>
  <c r="K599" i="4"/>
  <c r="E600" i="4" s="1"/>
  <c r="G825" i="1"/>
  <c r="L824" i="1"/>
  <c r="M824" i="1"/>
  <c r="F825" i="1"/>
  <c r="G600" i="4" l="1"/>
  <c r="F600" i="4"/>
  <c r="H825" i="1"/>
  <c r="I825" i="1" s="1"/>
  <c r="J825" i="1"/>
  <c r="K825" i="1" s="1"/>
  <c r="E826" i="1" s="1"/>
  <c r="H600" i="4" l="1"/>
  <c r="J600" i="4"/>
  <c r="G826" i="1"/>
  <c r="L825" i="1"/>
  <c r="M825" i="1"/>
  <c r="F826" i="1"/>
  <c r="K600" i="4" l="1"/>
  <c r="E601" i="4" s="1"/>
  <c r="I600" i="4"/>
  <c r="M600" i="4" s="1"/>
  <c r="L600" i="4"/>
  <c r="H826" i="1"/>
  <c r="I826" i="1" s="1"/>
  <c r="J826" i="1"/>
  <c r="K826" i="1" s="1"/>
  <c r="E827" i="1" s="1"/>
  <c r="F601" i="4" l="1"/>
  <c r="G601" i="4"/>
  <c r="G827" i="1"/>
  <c r="L826" i="1"/>
  <c r="M826" i="1"/>
  <c r="F827" i="1"/>
  <c r="J601" i="4" l="1"/>
  <c r="H601" i="4"/>
  <c r="H827" i="1"/>
  <c r="I827" i="1" s="1"/>
  <c r="J827" i="1"/>
  <c r="K827" i="1" s="1"/>
  <c r="E828" i="1" s="1"/>
  <c r="I601" i="4" l="1"/>
  <c r="M601" i="4" s="1"/>
  <c r="L601" i="4"/>
  <c r="K601" i="4"/>
  <c r="E602" i="4" s="1"/>
  <c r="G828" i="1"/>
  <c r="L827" i="1"/>
  <c r="M827" i="1"/>
  <c r="F828" i="1"/>
  <c r="G602" i="4" l="1"/>
  <c r="F602" i="4"/>
  <c r="H828" i="1"/>
  <c r="I828" i="1" s="1"/>
  <c r="J828" i="1"/>
  <c r="K828" i="1" s="1"/>
  <c r="E829" i="1" s="1"/>
  <c r="H602" i="4" l="1"/>
  <c r="J602" i="4"/>
  <c r="G829" i="1"/>
  <c r="L828" i="1"/>
  <c r="M828" i="1"/>
  <c r="F829" i="1"/>
  <c r="K602" i="4" l="1"/>
  <c r="E603" i="4" s="1"/>
  <c r="I602" i="4"/>
  <c r="M602" i="4" s="1"/>
  <c r="L602" i="4"/>
  <c r="H829" i="1"/>
  <c r="I829" i="1" s="1"/>
  <c r="J829" i="1"/>
  <c r="K829" i="1" s="1"/>
  <c r="E830" i="1" s="1"/>
  <c r="F603" i="4" l="1"/>
  <c r="G603" i="4"/>
  <c r="G830" i="1"/>
  <c r="L829" i="1"/>
  <c r="M829" i="1"/>
  <c r="F830" i="1"/>
  <c r="J603" i="4" l="1"/>
  <c r="H603" i="4"/>
  <c r="H830" i="1"/>
  <c r="I830" i="1" s="1"/>
  <c r="J830" i="1"/>
  <c r="K830" i="1" s="1"/>
  <c r="E831" i="1" s="1"/>
  <c r="I603" i="4" l="1"/>
  <c r="M603" i="4" s="1"/>
  <c r="L603" i="4"/>
  <c r="K603" i="4"/>
  <c r="E604" i="4" s="1"/>
  <c r="G831" i="1"/>
  <c r="L830" i="1"/>
  <c r="M830" i="1"/>
  <c r="F831" i="1"/>
  <c r="F604" i="4" l="1"/>
  <c r="G604" i="4"/>
  <c r="H831" i="1"/>
  <c r="I831" i="1" s="1"/>
  <c r="J831" i="1"/>
  <c r="K831" i="1" s="1"/>
  <c r="E832" i="1" s="1"/>
  <c r="J604" i="4" l="1"/>
  <c r="H604" i="4"/>
  <c r="G832" i="1"/>
  <c r="L831" i="1"/>
  <c r="M831" i="1"/>
  <c r="F832" i="1"/>
  <c r="I604" i="4" l="1"/>
  <c r="M604" i="4" s="1"/>
  <c r="L604" i="4"/>
  <c r="K604" i="4"/>
  <c r="E605" i="4" s="1"/>
  <c r="H832" i="1"/>
  <c r="I832" i="1" s="1"/>
  <c r="J832" i="1"/>
  <c r="K832" i="1" s="1"/>
  <c r="E833" i="1" s="1"/>
  <c r="G605" i="4" l="1"/>
  <c r="F605" i="4"/>
  <c r="G833" i="1"/>
  <c r="L832" i="1"/>
  <c r="M832" i="1"/>
  <c r="F833" i="1"/>
  <c r="H605" i="4" l="1"/>
  <c r="J605" i="4"/>
  <c r="H833" i="1"/>
  <c r="I833" i="1" s="1"/>
  <c r="J833" i="1"/>
  <c r="K833" i="1" s="1"/>
  <c r="E834" i="1" s="1"/>
  <c r="K605" i="4" l="1"/>
  <c r="E606" i="4" s="1"/>
  <c r="I605" i="4"/>
  <c r="M605" i="4" s="1"/>
  <c r="L605" i="4"/>
  <c r="G834" i="1"/>
  <c r="L833" i="1"/>
  <c r="M833" i="1"/>
  <c r="F834" i="1"/>
  <c r="F606" i="4" l="1"/>
  <c r="G606" i="4"/>
  <c r="H834" i="1"/>
  <c r="I834" i="1" s="1"/>
  <c r="J834" i="1"/>
  <c r="K834" i="1" s="1"/>
  <c r="E835" i="1" s="1"/>
  <c r="J606" i="4" l="1"/>
  <c r="H606" i="4"/>
  <c r="G835" i="1"/>
  <c r="L834" i="1"/>
  <c r="M834" i="1"/>
  <c r="F835" i="1"/>
  <c r="I606" i="4" l="1"/>
  <c r="M606" i="4" s="1"/>
  <c r="L606" i="4"/>
  <c r="K606" i="4"/>
  <c r="E607" i="4" s="1"/>
  <c r="H835" i="1"/>
  <c r="I835" i="1" s="1"/>
  <c r="J835" i="1"/>
  <c r="K835" i="1" s="1"/>
  <c r="E836" i="1" s="1"/>
  <c r="F607" i="4" l="1"/>
  <c r="G607" i="4"/>
  <c r="G836" i="1"/>
  <c r="L835" i="1"/>
  <c r="M835" i="1"/>
  <c r="F836" i="1"/>
  <c r="J607" i="4" l="1"/>
  <c r="H607" i="4"/>
  <c r="H836" i="1"/>
  <c r="I836" i="1" s="1"/>
  <c r="J836" i="1"/>
  <c r="K836" i="1" s="1"/>
  <c r="E837" i="1" s="1"/>
  <c r="I607" i="4" l="1"/>
  <c r="M607" i="4" s="1"/>
  <c r="L607" i="4"/>
  <c r="K607" i="4"/>
  <c r="E608" i="4" s="1"/>
  <c r="G837" i="1"/>
  <c r="L836" i="1"/>
  <c r="M836" i="1"/>
  <c r="F837" i="1"/>
  <c r="G608" i="4" l="1"/>
  <c r="F608" i="4"/>
  <c r="H837" i="1"/>
  <c r="I837" i="1" s="1"/>
  <c r="J837" i="1"/>
  <c r="K837" i="1" s="1"/>
  <c r="E838" i="1" s="1"/>
  <c r="H608" i="4" l="1"/>
  <c r="J608" i="4"/>
  <c r="G838" i="1"/>
  <c r="L837" i="1"/>
  <c r="M837" i="1"/>
  <c r="F838" i="1"/>
  <c r="K608" i="4" l="1"/>
  <c r="E609" i="4" s="1"/>
  <c r="I608" i="4"/>
  <c r="M608" i="4" s="1"/>
  <c r="L608" i="4"/>
  <c r="H838" i="1"/>
  <c r="I838" i="1" s="1"/>
  <c r="J838" i="1"/>
  <c r="K838" i="1" s="1"/>
  <c r="E839" i="1" s="1"/>
  <c r="F609" i="4" l="1"/>
  <c r="G609" i="4"/>
  <c r="G839" i="1"/>
  <c r="L838" i="1"/>
  <c r="M838" i="1"/>
  <c r="F839" i="1"/>
  <c r="J609" i="4" l="1"/>
  <c r="H609" i="4"/>
  <c r="H839" i="1"/>
  <c r="I839" i="1" s="1"/>
  <c r="J839" i="1"/>
  <c r="K839" i="1" s="1"/>
  <c r="E840" i="1" s="1"/>
  <c r="I609" i="4" l="1"/>
  <c r="M609" i="4" s="1"/>
  <c r="L609" i="4"/>
  <c r="K609" i="4"/>
  <c r="E610" i="4" s="1"/>
  <c r="G840" i="1"/>
  <c r="L839" i="1"/>
  <c r="M839" i="1"/>
  <c r="F840" i="1"/>
  <c r="G610" i="4" l="1"/>
  <c r="F610" i="4"/>
  <c r="H840" i="1"/>
  <c r="I840" i="1" s="1"/>
  <c r="J840" i="1"/>
  <c r="K840" i="1" s="1"/>
  <c r="E841" i="1" s="1"/>
  <c r="H610" i="4" l="1"/>
  <c r="J610" i="4"/>
  <c r="G841" i="1"/>
  <c r="L840" i="1"/>
  <c r="M840" i="1"/>
  <c r="F841" i="1"/>
  <c r="K610" i="4" l="1"/>
  <c r="E611" i="4" s="1"/>
  <c r="I610" i="4"/>
  <c r="M610" i="4" s="1"/>
  <c r="L610" i="4"/>
  <c r="H841" i="1"/>
  <c r="I841" i="1" s="1"/>
  <c r="J841" i="1"/>
  <c r="K841" i="1" s="1"/>
  <c r="E842" i="1" s="1"/>
  <c r="F611" i="4" l="1"/>
  <c r="G611" i="4"/>
  <c r="G842" i="1"/>
  <c r="L841" i="1"/>
  <c r="M841" i="1"/>
  <c r="F842" i="1"/>
  <c r="J611" i="4" l="1"/>
  <c r="H611" i="4"/>
  <c r="H842" i="1"/>
  <c r="I842" i="1" s="1"/>
  <c r="J842" i="1"/>
  <c r="K842" i="1" s="1"/>
  <c r="E843" i="1" s="1"/>
  <c r="I611" i="4" l="1"/>
  <c r="M611" i="4" s="1"/>
  <c r="L611" i="4"/>
  <c r="K611" i="4"/>
  <c r="E612" i="4" s="1"/>
  <c r="G843" i="1"/>
  <c r="L842" i="1"/>
  <c r="M842" i="1"/>
  <c r="F843" i="1"/>
  <c r="G612" i="4" l="1"/>
  <c r="F612" i="4"/>
  <c r="H843" i="1"/>
  <c r="I843" i="1" s="1"/>
  <c r="J843" i="1"/>
  <c r="K843" i="1" s="1"/>
  <c r="E844" i="1" s="1"/>
  <c r="H612" i="4" l="1"/>
  <c r="J612" i="4"/>
  <c r="G844" i="1"/>
  <c r="L843" i="1"/>
  <c r="M843" i="1"/>
  <c r="F844" i="1"/>
  <c r="K612" i="4" l="1"/>
  <c r="E613" i="4" s="1"/>
  <c r="I612" i="4"/>
  <c r="M612" i="4" s="1"/>
  <c r="L612" i="4"/>
  <c r="H844" i="1"/>
  <c r="I844" i="1" s="1"/>
  <c r="J844" i="1"/>
  <c r="K844" i="1" s="1"/>
  <c r="E845" i="1" s="1"/>
  <c r="F613" i="4" l="1"/>
  <c r="G613" i="4"/>
  <c r="G845" i="1"/>
  <c r="L844" i="1"/>
  <c r="M844" i="1"/>
  <c r="F845" i="1"/>
  <c r="J613" i="4" l="1"/>
  <c r="H613" i="4"/>
  <c r="H845" i="1"/>
  <c r="I845" i="1" s="1"/>
  <c r="J845" i="1"/>
  <c r="K845" i="1" s="1"/>
  <c r="E846" i="1" s="1"/>
  <c r="I613" i="4" l="1"/>
  <c r="M613" i="4" s="1"/>
  <c r="L613" i="4"/>
  <c r="K613" i="4"/>
  <c r="E614" i="4" s="1"/>
  <c r="G846" i="1"/>
  <c r="L845" i="1"/>
  <c r="M845" i="1"/>
  <c r="F846" i="1"/>
  <c r="G614" i="4" l="1"/>
  <c r="F614" i="4"/>
  <c r="H846" i="1"/>
  <c r="I846" i="1" s="1"/>
  <c r="J846" i="1"/>
  <c r="K846" i="1" s="1"/>
  <c r="E847" i="1" s="1"/>
  <c r="H614" i="4" l="1"/>
  <c r="J614" i="4"/>
  <c r="G847" i="1"/>
  <c r="L846" i="1"/>
  <c r="M846" i="1"/>
  <c r="F847" i="1"/>
  <c r="K614" i="4" l="1"/>
  <c r="E615" i="4" s="1"/>
  <c r="I614" i="4"/>
  <c r="M614" i="4" s="1"/>
  <c r="L614" i="4"/>
  <c r="H847" i="1"/>
  <c r="I847" i="1" s="1"/>
  <c r="J847" i="1"/>
  <c r="K847" i="1" s="1"/>
  <c r="E848" i="1" s="1"/>
  <c r="F615" i="4" l="1"/>
  <c r="G615" i="4"/>
  <c r="G848" i="1"/>
  <c r="L847" i="1"/>
  <c r="M847" i="1"/>
  <c r="F848" i="1"/>
  <c r="J615" i="4" l="1"/>
  <c r="H615" i="4"/>
  <c r="H848" i="1"/>
  <c r="I848" i="1" s="1"/>
  <c r="J848" i="1"/>
  <c r="K848" i="1" s="1"/>
  <c r="E849" i="1" s="1"/>
  <c r="I615" i="4" l="1"/>
  <c r="M615" i="4" s="1"/>
  <c r="L615" i="4"/>
  <c r="K615" i="4"/>
  <c r="E616" i="4" s="1"/>
  <c r="G849" i="1"/>
  <c r="L848" i="1"/>
  <c r="M848" i="1"/>
  <c r="F849" i="1"/>
  <c r="G616" i="4" l="1"/>
  <c r="F616" i="4"/>
  <c r="H849" i="1"/>
  <c r="I849" i="1" s="1"/>
  <c r="J849" i="1"/>
  <c r="K849" i="1" s="1"/>
  <c r="E850" i="1" s="1"/>
  <c r="H616" i="4" l="1"/>
  <c r="J616" i="4"/>
  <c r="G850" i="1"/>
  <c r="L849" i="1"/>
  <c r="M849" i="1"/>
  <c r="F850" i="1"/>
  <c r="K616" i="4" l="1"/>
  <c r="E617" i="4" s="1"/>
  <c r="I616" i="4"/>
  <c r="M616" i="4" s="1"/>
  <c r="L616" i="4"/>
  <c r="H850" i="1"/>
  <c r="I850" i="1" s="1"/>
  <c r="J850" i="1"/>
  <c r="K850" i="1" s="1"/>
  <c r="E851" i="1" s="1"/>
  <c r="F617" i="4" l="1"/>
  <c r="G617" i="4"/>
  <c r="G851" i="1"/>
  <c r="L850" i="1"/>
  <c r="M850" i="1"/>
  <c r="F851" i="1"/>
  <c r="J617" i="4" l="1"/>
  <c r="H617" i="4"/>
  <c r="H851" i="1"/>
  <c r="I851" i="1" s="1"/>
  <c r="J851" i="1"/>
  <c r="K851" i="1" s="1"/>
  <c r="E852" i="1" s="1"/>
  <c r="I617" i="4" l="1"/>
  <c r="M617" i="4" s="1"/>
  <c r="L617" i="4"/>
  <c r="K617" i="4"/>
  <c r="E618" i="4" s="1"/>
  <c r="G852" i="1"/>
  <c r="L851" i="1"/>
  <c r="M851" i="1"/>
  <c r="F852" i="1"/>
  <c r="F618" i="4" l="1"/>
  <c r="G618" i="4"/>
  <c r="H852" i="1"/>
  <c r="I852" i="1" s="1"/>
  <c r="J852" i="1"/>
  <c r="K852" i="1" s="1"/>
  <c r="E853" i="1" s="1"/>
  <c r="J618" i="4" l="1"/>
  <c r="H618" i="4"/>
  <c r="G853" i="1"/>
  <c r="L852" i="1"/>
  <c r="M852" i="1"/>
  <c r="F853" i="1"/>
  <c r="I618" i="4" l="1"/>
  <c r="M618" i="4" s="1"/>
  <c r="L618" i="4"/>
  <c r="K618" i="4"/>
  <c r="E619" i="4" s="1"/>
  <c r="H853" i="1"/>
  <c r="I853" i="1" s="1"/>
  <c r="J853" i="1"/>
  <c r="K853" i="1" s="1"/>
  <c r="E854" i="1" s="1"/>
  <c r="G619" i="4" l="1"/>
  <c r="F619" i="4"/>
  <c r="G854" i="1"/>
  <c r="L853" i="1"/>
  <c r="M853" i="1"/>
  <c r="F854" i="1"/>
  <c r="H619" i="4" l="1"/>
  <c r="J619" i="4"/>
  <c r="H854" i="1"/>
  <c r="I854" i="1" s="1"/>
  <c r="J854" i="1"/>
  <c r="K854" i="1" s="1"/>
  <c r="E855" i="1" s="1"/>
  <c r="K619" i="4" l="1"/>
  <c r="E620" i="4" s="1"/>
  <c r="I619" i="4"/>
  <c r="M619" i="4" s="1"/>
  <c r="L619" i="4"/>
  <c r="G855" i="1"/>
  <c r="L854" i="1"/>
  <c r="M854" i="1"/>
  <c r="F855" i="1"/>
  <c r="F620" i="4" l="1"/>
  <c r="G620" i="4"/>
  <c r="H855" i="1"/>
  <c r="I855" i="1" s="1"/>
  <c r="J855" i="1"/>
  <c r="K855" i="1" s="1"/>
  <c r="E856" i="1" s="1"/>
  <c r="J620" i="4" l="1"/>
  <c r="K620" i="4" s="1"/>
  <c r="E621" i="4" s="1"/>
  <c r="G621" i="4" s="1"/>
  <c r="H620" i="4"/>
  <c r="G856" i="1"/>
  <c r="L855" i="1"/>
  <c r="M855" i="1"/>
  <c r="F856" i="1"/>
  <c r="I620" i="4" l="1"/>
  <c r="M620" i="4" s="1"/>
  <c r="L620" i="4"/>
  <c r="F621" i="4"/>
  <c r="H856" i="1"/>
  <c r="I856" i="1" s="1"/>
  <c r="J856" i="1"/>
  <c r="K856" i="1" s="1"/>
  <c r="E857" i="1" s="1"/>
  <c r="H621" i="4" l="1"/>
  <c r="J621" i="4"/>
  <c r="G857" i="1"/>
  <c r="L856" i="1"/>
  <c r="M856" i="1"/>
  <c r="F857" i="1"/>
  <c r="K621" i="4" l="1"/>
  <c r="E622" i="4" s="1"/>
  <c r="I621" i="4"/>
  <c r="M621" i="4" s="1"/>
  <c r="L621" i="4"/>
  <c r="H857" i="1"/>
  <c r="I857" i="1" s="1"/>
  <c r="J857" i="1"/>
  <c r="K857" i="1" s="1"/>
  <c r="E858" i="1" s="1"/>
  <c r="G622" i="4" l="1"/>
  <c r="F622" i="4"/>
  <c r="G858" i="1"/>
  <c r="L857" i="1"/>
  <c r="M857" i="1"/>
  <c r="F858" i="1"/>
  <c r="H622" i="4" l="1"/>
  <c r="J622" i="4"/>
  <c r="K622" i="4" s="1"/>
  <c r="E623" i="4" s="1"/>
  <c r="F623" i="4" s="1"/>
  <c r="H858" i="1"/>
  <c r="I858" i="1" s="1"/>
  <c r="J858" i="1"/>
  <c r="K858" i="1" s="1"/>
  <c r="E859" i="1" s="1"/>
  <c r="G623" i="4" l="1"/>
  <c r="I622" i="4"/>
  <c r="M622" i="4" s="1"/>
  <c r="L622" i="4"/>
  <c r="G859" i="1"/>
  <c r="L858" i="1"/>
  <c r="M858" i="1"/>
  <c r="F859" i="1"/>
  <c r="J623" i="4" l="1"/>
  <c r="H623" i="4"/>
  <c r="H859" i="1"/>
  <c r="I859" i="1" s="1"/>
  <c r="J859" i="1"/>
  <c r="K859" i="1" s="1"/>
  <c r="E860" i="1" s="1"/>
  <c r="I623" i="4" l="1"/>
  <c r="M623" i="4" s="1"/>
  <c r="L623" i="4"/>
  <c r="K623" i="4"/>
  <c r="E624" i="4" s="1"/>
  <c r="G860" i="1"/>
  <c r="L859" i="1"/>
  <c r="M859" i="1"/>
  <c r="F860" i="1"/>
  <c r="F624" i="4" l="1"/>
  <c r="G624" i="4"/>
  <c r="H860" i="1"/>
  <c r="I860" i="1" s="1"/>
  <c r="J860" i="1"/>
  <c r="K860" i="1" s="1"/>
  <c r="E861" i="1" s="1"/>
  <c r="J624" i="4" l="1"/>
  <c r="H624" i="4"/>
  <c r="G861" i="1"/>
  <c r="L860" i="1"/>
  <c r="M860" i="1"/>
  <c r="F861" i="1"/>
  <c r="I624" i="4" l="1"/>
  <c r="M624" i="4" s="1"/>
  <c r="L624" i="4"/>
  <c r="K624" i="4"/>
  <c r="E625" i="4" s="1"/>
  <c r="H861" i="1"/>
  <c r="I861" i="1" s="1"/>
  <c r="J861" i="1"/>
  <c r="K861" i="1" s="1"/>
  <c r="E862" i="1" s="1"/>
  <c r="G625" i="4" l="1"/>
  <c r="F625" i="4"/>
  <c r="G862" i="1"/>
  <c r="L861" i="1"/>
  <c r="M861" i="1"/>
  <c r="F862" i="1"/>
  <c r="H625" i="4" l="1"/>
  <c r="J625" i="4"/>
  <c r="H862" i="1"/>
  <c r="I862" i="1" s="1"/>
  <c r="J862" i="1"/>
  <c r="K862" i="1" s="1"/>
  <c r="E863" i="1" s="1"/>
  <c r="K625" i="4" l="1"/>
  <c r="E626" i="4" s="1"/>
  <c r="I625" i="4"/>
  <c r="M625" i="4" s="1"/>
  <c r="L625" i="4"/>
  <c r="G863" i="1"/>
  <c r="L862" i="1"/>
  <c r="M862" i="1"/>
  <c r="F863" i="1"/>
  <c r="F626" i="4" l="1"/>
  <c r="G626" i="4"/>
  <c r="H863" i="1"/>
  <c r="I863" i="1" s="1"/>
  <c r="J863" i="1"/>
  <c r="K863" i="1" s="1"/>
  <c r="E864" i="1" s="1"/>
  <c r="J626" i="4" l="1"/>
  <c r="H626" i="4"/>
  <c r="G864" i="1"/>
  <c r="L863" i="1"/>
  <c r="M863" i="1"/>
  <c r="F864" i="1"/>
  <c r="I626" i="4" l="1"/>
  <c r="M626" i="4" s="1"/>
  <c r="L626" i="4"/>
  <c r="K626" i="4"/>
  <c r="E627" i="4" s="1"/>
  <c r="H864" i="1"/>
  <c r="I864" i="1" s="1"/>
  <c r="J864" i="1"/>
  <c r="K864" i="1" s="1"/>
  <c r="E865" i="1" s="1"/>
  <c r="F627" i="4" l="1"/>
  <c r="G627" i="4"/>
  <c r="G865" i="1"/>
  <c r="L864" i="1"/>
  <c r="M864" i="1"/>
  <c r="F865" i="1"/>
  <c r="J627" i="4" l="1"/>
  <c r="H627" i="4"/>
  <c r="H865" i="1"/>
  <c r="I865" i="1" s="1"/>
  <c r="J865" i="1"/>
  <c r="K865" i="1" s="1"/>
  <c r="E866" i="1" s="1"/>
  <c r="I627" i="4" l="1"/>
  <c r="M627" i="4" s="1"/>
  <c r="L627" i="4"/>
  <c r="K627" i="4"/>
  <c r="E628" i="4" s="1"/>
  <c r="G866" i="1"/>
  <c r="L865" i="1"/>
  <c r="M865" i="1"/>
  <c r="F866" i="1"/>
  <c r="G628" i="4" l="1"/>
  <c r="F628" i="4"/>
  <c r="H866" i="1"/>
  <c r="I866" i="1" s="1"/>
  <c r="J866" i="1"/>
  <c r="K866" i="1" s="1"/>
  <c r="E867" i="1" s="1"/>
  <c r="H628" i="4" l="1"/>
  <c r="J628" i="4"/>
  <c r="G867" i="1"/>
  <c r="L866" i="1"/>
  <c r="M866" i="1"/>
  <c r="F867" i="1"/>
  <c r="K628" i="4" l="1"/>
  <c r="E629" i="4" s="1"/>
  <c r="I628" i="4"/>
  <c r="M628" i="4" s="1"/>
  <c r="L628" i="4"/>
  <c r="H867" i="1"/>
  <c r="I867" i="1" s="1"/>
  <c r="J867" i="1"/>
  <c r="K867" i="1" s="1"/>
  <c r="E868" i="1" s="1"/>
  <c r="F629" i="4" l="1"/>
  <c r="G629" i="4"/>
  <c r="G868" i="1"/>
  <c r="L867" i="1"/>
  <c r="M867" i="1"/>
  <c r="F868" i="1"/>
  <c r="J629" i="4" l="1"/>
  <c r="H629" i="4"/>
  <c r="H868" i="1"/>
  <c r="I868" i="1" s="1"/>
  <c r="J868" i="1"/>
  <c r="K868" i="1" s="1"/>
  <c r="E869" i="1" s="1"/>
  <c r="I629" i="4" l="1"/>
  <c r="M629" i="4" s="1"/>
  <c r="L629" i="4"/>
  <c r="K629" i="4"/>
  <c r="E630" i="4" s="1"/>
  <c r="G869" i="1"/>
  <c r="L868" i="1"/>
  <c r="M868" i="1"/>
  <c r="F869" i="1"/>
  <c r="G630" i="4" l="1"/>
  <c r="F630" i="4"/>
  <c r="H869" i="1"/>
  <c r="I869" i="1" s="1"/>
  <c r="J869" i="1"/>
  <c r="K869" i="1" s="1"/>
  <c r="E870" i="1" s="1"/>
  <c r="H630" i="4" l="1"/>
  <c r="J630" i="4"/>
  <c r="G870" i="1"/>
  <c r="L869" i="1"/>
  <c r="M869" i="1"/>
  <c r="F870" i="1"/>
  <c r="K630" i="4" l="1"/>
  <c r="E631" i="4" s="1"/>
  <c r="I630" i="4"/>
  <c r="M630" i="4" s="1"/>
  <c r="L630" i="4"/>
  <c r="H870" i="1"/>
  <c r="I870" i="1" s="1"/>
  <c r="J870" i="1"/>
  <c r="K870" i="1" s="1"/>
  <c r="E871" i="1" s="1"/>
  <c r="F631" i="4" l="1"/>
  <c r="G631" i="4"/>
  <c r="G871" i="1"/>
  <c r="L870" i="1"/>
  <c r="M870" i="1"/>
  <c r="F871" i="1"/>
  <c r="J631" i="4" l="1"/>
  <c r="H631" i="4"/>
  <c r="H871" i="1"/>
  <c r="I871" i="1" s="1"/>
  <c r="J871" i="1"/>
  <c r="K871" i="1" s="1"/>
  <c r="E872" i="1" s="1"/>
  <c r="I631" i="4" l="1"/>
  <c r="M631" i="4" s="1"/>
  <c r="L631" i="4"/>
  <c r="K631" i="4"/>
  <c r="E632" i="4" s="1"/>
  <c r="L871" i="1"/>
  <c r="M871" i="1"/>
  <c r="G872" i="1"/>
  <c r="F872" i="1"/>
  <c r="G632" i="4" l="1"/>
  <c r="F632" i="4"/>
  <c r="H872" i="1"/>
  <c r="I872" i="1" s="1"/>
  <c r="J872" i="1"/>
  <c r="K872" i="1" s="1"/>
  <c r="E873" i="1" s="1"/>
  <c r="H632" i="4" l="1"/>
  <c r="J632" i="4"/>
  <c r="G873" i="1"/>
  <c r="L872" i="1"/>
  <c r="M872" i="1"/>
  <c r="F873" i="1"/>
  <c r="I632" i="4" l="1"/>
  <c r="M632" i="4" s="1"/>
  <c r="L632" i="4"/>
  <c r="K632" i="4"/>
  <c r="E633" i="4" s="1"/>
  <c r="H873" i="1"/>
  <c r="I873" i="1" s="1"/>
  <c r="J873" i="1"/>
  <c r="K873" i="1" s="1"/>
  <c r="E874" i="1" s="1"/>
  <c r="F633" i="4" l="1"/>
  <c r="G633" i="4"/>
  <c r="G874" i="1"/>
  <c r="L873" i="1"/>
  <c r="M873" i="1"/>
  <c r="F874" i="1"/>
  <c r="J633" i="4" l="1"/>
  <c r="H633" i="4"/>
  <c r="H874" i="1"/>
  <c r="I874" i="1" s="1"/>
  <c r="J874" i="1"/>
  <c r="K874" i="1" s="1"/>
  <c r="E875" i="1" s="1"/>
  <c r="I633" i="4" l="1"/>
  <c r="M633" i="4" s="1"/>
  <c r="L633" i="4"/>
  <c r="K633" i="4"/>
  <c r="E634" i="4" s="1"/>
  <c r="L874" i="1"/>
  <c r="M874" i="1"/>
  <c r="G875" i="1"/>
  <c r="F875" i="1"/>
  <c r="G634" i="4" l="1"/>
  <c r="F634" i="4"/>
  <c r="H875" i="1"/>
  <c r="I875" i="1" s="1"/>
  <c r="J875" i="1"/>
  <c r="K875" i="1" s="1"/>
  <c r="E876" i="1" s="1"/>
  <c r="H634" i="4" l="1"/>
  <c r="J634" i="4"/>
  <c r="G876" i="1"/>
  <c r="L875" i="1"/>
  <c r="M875" i="1"/>
  <c r="F876" i="1"/>
  <c r="K634" i="4" l="1"/>
  <c r="E635" i="4" s="1"/>
  <c r="I634" i="4"/>
  <c r="M634" i="4" s="1"/>
  <c r="L634" i="4"/>
  <c r="H876" i="1"/>
  <c r="I876" i="1" s="1"/>
  <c r="J876" i="1"/>
  <c r="K876" i="1" s="1"/>
  <c r="E877" i="1" s="1"/>
  <c r="F635" i="4" l="1"/>
  <c r="G635" i="4"/>
  <c r="G877" i="1"/>
  <c r="L876" i="1"/>
  <c r="M876" i="1"/>
  <c r="F877" i="1"/>
  <c r="J635" i="4" l="1"/>
  <c r="H635" i="4"/>
  <c r="H877" i="1"/>
  <c r="I877" i="1" s="1"/>
  <c r="J877" i="1"/>
  <c r="K877" i="1" s="1"/>
  <c r="E878" i="1" s="1"/>
  <c r="I635" i="4" l="1"/>
  <c r="M635" i="4" s="1"/>
  <c r="L635" i="4"/>
  <c r="K635" i="4"/>
  <c r="E636" i="4" s="1"/>
  <c r="G878" i="1"/>
  <c r="L877" i="1"/>
  <c r="M877" i="1"/>
  <c r="F878" i="1"/>
  <c r="G636" i="4" l="1"/>
  <c r="F636" i="4"/>
  <c r="H878" i="1"/>
  <c r="I878" i="1" s="1"/>
  <c r="J878" i="1"/>
  <c r="K878" i="1" s="1"/>
  <c r="E879" i="1" s="1"/>
  <c r="H636" i="4" l="1"/>
  <c r="J636" i="4"/>
  <c r="G879" i="1"/>
  <c r="L878" i="1"/>
  <c r="M878" i="1"/>
  <c r="F879" i="1"/>
  <c r="K636" i="4" l="1"/>
  <c r="E637" i="4" s="1"/>
  <c r="I636" i="4"/>
  <c r="M636" i="4" s="1"/>
  <c r="L636" i="4"/>
  <c r="H879" i="1"/>
  <c r="I879" i="1" s="1"/>
  <c r="J879" i="1"/>
  <c r="K879" i="1" s="1"/>
  <c r="E880" i="1" s="1"/>
  <c r="F637" i="4" l="1"/>
  <c r="G637" i="4"/>
  <c r="G880" i="1"/>
  <c r="L879" i="1"/>
  <c r="M879" i="1"/>
  <c r="F880" i="1"/>
  <c r="J637" i="4" l="1"/>
  <c r="H637" i="4"/>
  <c r="H880" i="1"/>
  <c r="I880" i="1" s="1"/>
  <c r="J880" i="1"/>
  <c r="K880" i="1" s="1"/>
  <c r="E881" i="1" s="1"/>
  <c r="I637" i="4" l="1"/>
  <c r="M637" i="4" s="1"/>
  <c r="L637" i="4"/>
  <c r="K637" i="4"/>
  <c r="E638" i="4" s="1"/>
  <c r="G881" i="1"/>
  <c r="L880" i="1"/>
  <c r="M880" i="1"/>
  <c r="F881" i="1"/>
  <c r="G638" i="4" l="1"/>
  <c r="F638" i="4"/>
  <c r="H881" i="1"/>
  <c r="I881" i="1" s="1"/>
  <c r="J881" i="1"/>
  <c r="K881" i="1" s="1"/>
  <c r="E882" i="1" s="1"/>
  <c r="H638" i="4" l="1"/>
  <c r="J638" i="4"/>
  <c r="G882" i="1"/>
  <c r="L881" i="1"/>
  <c r="M881" i="1"/>
  <c r="F882" i="1"/>
  <c r="K638" i="4" l="1"/>
  <c r="E639" i="4" s="1"/>
  <c r="I638" i="4"/>
  <c r="M638" i="4" s="1"/>
  <c r="L638" i="4"/>
  <c r="H882" i="1"/>
  <c r="I882" i="1" s="1"/>
  <c r="J882" i="1"/>
  <c r="K882" i="1" s="1"/>
  <c r="E883" i="1" s="1"/>
  <c r="F639" i="4" l="1"/>
  <c r="G639" i="4"/>
  <c r="G883" i="1"/>
  <c r="L882" i="1"/>
  <c r="M882" i="1"/>
  <c r="F883" i="1"/>
  <c r="J639" i="4" l="1"/>
  <c r="H639" i="4"/>
  <c r="H883" i="1"/>
  <c r="I883" i="1" s="1"/>
  <c r="J883" i="1"/>
  <c r="K883" i="1" s="1"/>
  <c r="E884" i="1" s="1"/>
  <c r="I639" i="4" l="1"/>
  <c r="M639" i="4" s="1"/>
  <c r="L639" i="4"/>
  <c r="K639" i="4"/>
  <c r="E640" i="4" s="1"/>
  <c r="G884" i="1"/>
  <c r="L883" i="1"/>
  <c r="M883" i="1"/>
  <c r="F884" i="1"/>
  <c r="G640" i="4" l="1"/>
  <c r="F640" i="4"/>
  <c r="H884" i="1"/>
  <c r="I884" i="1" s="1"/>
  <c r="J884" i="1"/>
  <c r="K884" i="1" s="1"/>
  <c r="E885" i="1" s="1"/>
  <c r="H640" i="4" l="1"/>
  <c r="J640" i="4"/>
  <c r="G885" i="1"/>
  <c r="L884" i="1"/>
  <c r="M884" i="1"/>
  <c r="F885" i="1"/>
  <c r="K640" i="4" l="1"/>
  <c r="E641" i="4" s="1"/>
  <c r="I640" i="4"/>
  <c r="M640" i="4" s="1"/>
  <c r="L640" i="4"/>
  <c r="H885" i="1"/>
  <c r="I885" i="1" s="1"/>
  <c r="J885" i="1"/>
  <c r="K885" i="1" s="1"/>
  <c r="E886" i="1" s="1"/>
  <c r="F641" i="4" l="1"/>
  <c r="G641" i="4"/>
  <c r="G886" i="1"/>
  <c r="L885" i="1"/>
  <c r="M885" i="1"/>
  <c r="F886" i="1"/>
  <c r="J641" i="4" l="1"/>
  <c r="H641" i="4"/>
  <c r="H886" i="1"/>
  <c r="I886" i="1" s="1"/>
  <c r="J886" i="1"/>
  <c r="K886" i="1" s="1"/>
  <c r="E887" i="1" s="1"/>
  <c r="I641" i="4" l="1"/>
  <c r="M641" i="4" s="1"/>
  <c r="L641" i="4"/>
  <c r="K641" i="4"/>
  <c r="E642" i="4" s="1"/>
  <c r="G887" i="1"/>
  <c r="L886" i="1"/>
  <c r="M886" i="1"/>
  <c r="F887" i="1"/>
  <c r="G642" i="4" l="1"/>
  <c r="F642" i="4"/>
  <c r="H887" i="1"/>
  <c r="I887" i="1" s="1"/>
  <c r="J887" i="1"/>
  <c r="K887" i="1" s="1"/>
  <c r="E888" i="1" s="1"/>
  <c r="H642" i="4" l="1"/>
  <c r="J642" i="4"/>
  <c r="G888" i="1"/>
  <c r="L887" i="1"/>
  <c r="M887" i="1"/>
  <c r="F888" i="1"/>
  <c r="K642" i="4" l="1"/>
  <c r="E643" i="4" s="1"/>
  <c r="I642" i="4"/>
  <c r="M642" i="4" s="1"/>
  <c r="L642" i="4"/>
  <c r="H888" i="1"/>
  <c r="I888" i="1" s="1"/>
  <c r="J888" i="1"/>
  <c r="K888" i="1" s="1"/>
  <c r="E889" i="1" s="1"/>
  <c r="F643" i="4" l="1"/>
  <c r="G643" i="4"/>
  <c r="G889" i="1"/>
  <c r="L888" i="1"/>
  <c r="M888" i="1"/>
  <c r="F889" i="1"/>
  <c r="J643" i="4" l="1"/>
  <c r="H643" i="4"/>
  <c r="H889" i="1"/>
  <c r="I889" i="1" s="1"/>
  <c r="J889" i="1"/>
  <c r="K889" i="1" s="1"/>
  <c r="E890" i="1" s="1"/>
  <c r="I643" i="4" l="1"/>
  <c r="M643" i="4" s="1"/>
  <c r="L643" i="4"/>
  <c r="K643" i="4"/>
  <c r="E644" i="4" s="1"/>
  <c r="G890" i="1"/>
  <c r="L889" i="1"/>
  <c r="M889" i="1"/>
  <c r="F890" i="1"/>
  <c r="G644" i="4" l="1"/>
  <c r="F644" i="4"/>
  <c r="H890" i="1"/>
  <c r="I890" i="1" s="1"/>
  <c r="J890" i="1"/>
  <c r="K890" i="1" s="1"/>
  <c r="E891" i="1" s="1"/>
  <c r="H644" i="4" l="1"/>
  <c r="J644" i="4"/>
  <c r="G891" i="1"/>
  <c r="L890" i="1"/>
  <c r="M890" i="1"/>
  <c r="F891" i="1"/>
  <c r="K644" i="4" l="1"/>
  <c r="E645" i="4" s="1"/>
  <c r="I644" i="4"/>
  <c r="M644" i="4" s="1"/>
  <c r="L644" i="4"/>
  <c r="H891" i="1"/>
  <c r="I891" i="1" s="1"/>
  <c r="J891" i="1"/>
  <c r="K891" i="1" s="1"/>
  <c r="E892" i="1" s="1"/>
  <c r="F645" i="4" l="1"/>
  <c r="G645" i="4"/>
  <c r="G892" i="1"/>
  <c r="L891" i="1"/>
  <c r="M891" i="1"/>
  <c r="F892" i="1"/>
  <c r="J645" i="4" l="1"/>
  <c r="H645" i="4"/>
  <c r="H892" i="1"/>
  <c r="I892" i="1" s="1"/>
  <c r="J892" i="1"/>
  <c r="K892" i="1" s="1"/>
  <c r="E893" i="1" s="1"/>
  <c r="I645" i="4" l="1"/>
  <c r="M645" i="4" s="1"/>
  <c r="L645" i="4"/>
  <c r="K645" i="4"/>
  <c r="E646" i="4" s="1"/>
  <c r="G893" i="1"/>
  <c r="L892" i="1"/>
  <c r="M892" i="1"/>
  <c r="F893" i="1"/>
  <c r="F646" i="4" l="1"/>
  <c r="G646" i="4"/>
  <c r="H893" i="1"/>
  <c r="I893" i="1" s="1"/>
  <c r="J893" i="1"/>
  <c r="K893" i="1" s="1"/>
  <c r="E894" i="1" s="1"/>
  <c r="J646" i="4" l="1"/>
  <c r="H646" i="4"/>
  <c r="G894" i="1"/>
  <c r="L893" i="1"/>
  <c r="M893" i="1"/>
  <c r="F894" i="1"/>
  <c r="I646" i="4" l="1"/>
  <c r="M646" i="4" s="1"/>
  <c r="L646" i="4"/>
  <c r="K646" i="4"/>
  <c r="E647" i="4" s="1"/>
  <c r="H894" i="1"/>
  <c r="I894" i="1" s="1"/>
  <c r="J894" i="1"/>
  <c r="K894" i="1" s="1"/>
  <c r="E895" i="1" s="1"/>
  <c r="G647" i="4" l="1"/>
  <c r="F647" i="4"/>
  <c r="G895" i="1"/>
  <c r="L894" i="1"/>
  <c r="M894" i="1"/>
  <c r="F895" i="1"/>
  <c r="H647" i="4" l="1"/>
  <c r="J647" i="4"/>
  <c r="H895" i="1"/>
  <c r="I895" i="1" s="1"/>
  <c r="J895" i="1"/>
  <c r="K895" i="1" s="1"/>
  <c r="E896" i="1" s="1"/>
  <c r="K647" i="4" l="1"/>
  <c r="E648" i="4" s="1"/>
  <c r="I647" i="4"/>
  <c r="M647" i="4" s="1"/>
  <c r="L647" i="4"/>
  <c r="G896" i="1"/>
  <c r="L895" i="1"/>
  <c r="M895" i="1"/>
  <c r="F896" i="1"/>
  <c r="F648" i="4" l="1"/>
  <c r="G648" i="4"/>
  <c r="H896" i="1"/>
  <c r="I896" i="1" s="1"/>
  <c r="J896" i="1"/>
  <c r="K896" i="1" s="1"/>
  <c r="E897" i="1" s="1"/>
  <c r="J648" i="4" l="1"/>
  <c r="H648" i="4"/>
  <c r="G897" i="1"/>
  <c r="L896" i="1"/>
  <c r="M896" i="1"/>
  <c r="F897" i="1"/>
  <c r="I648" i="4" l="1"/>
  <c r="M648" i="4" s="1"/>
  <c r="L648" i="4"/>
  <c r="K648" i="4"/>
  <c r="E649" i="4" s="1"/>
  <c r="H897" i="1"/>
  <c r="I897" i="1" s="1"/>
  <c r="J897" i="1"/>
  <c r="K897" i="1" s="1"/>
  <c r="E898" i="1" s="1"/>
  <c r="F649" i="4" l="1"/>
  <c r="G649" i="4"/>
  <c r="G898" i="1"/>
  <c r="L897" i="1"/>
  <c r="M897" i="1"/>
  <c r="F898" i="1"/>
  <c r="J649" i="4" l="1"/>
  <c r="H649" i="4"/>
  <c r="H898" i="1"/>
  <c r="I898" i="1" s="1"/>
  <c r="J898" i="1"/>
  <c r="K898" i="1" s="1"/>
  <c r="E899" i="1" s="1"/>
  <c r="I649" i="4" l="1"/>
  <c r="M649" i="4" s="1"/>
  <c r="L649" i="4"/>
  <c r="K649" i="4"/>
  <c r="E650" i="4" s="1"/>
  <c r="G899" i="1"/>
  <c r="L898" i="1"/>
  <c r="M898" i="1"/>
  <c r="F899" i="1"/>
  <c r="F650" i="4" l="1"/>
  <c r="G650" i="4"/>
  <c r="H899" i="1"/>
  <c r="I899" i="1" s="1"/>
  <c r="J899" i="1"/>
  <c r="K899" i="1" s="1"/>
  <c r="E900" i="1" s="1"/>
  <c r="J650" i="4" l="1"/>
  <c r="H650" i="4"/>
  <c r="G900" i="1"/>
  <c r="L899" i="1"/>
  <c r="M899" i="1"/>
  <c r="F900" i="1"/>
  <c r="I650" i="4" l="1"/>
  <c r="M650" i="4" s="1"/>
  <c r="L650" i="4"/>
  <c r="K650" i="4"/>
  <c r="E651" i="4" s="1"/>
  <c r="H900" i="1"/>
  <c r="I900" i="1" s="1"/>
  <c r="J900" i="1"/>
  <c r="K900" i="1" s="1"/>
  <c r="E901" i="1" s="1"/>
  <c r="F651" i="4" l="1"/>
  <c r="G651" i="4"/>
  <c r="G901" i="1"/>
  <c r="L900" i="1"/>
  <c r="M900" i="1"/>
  <c r="F901" i="1"/>
  <c r="J651" i="4" l="1"/>
  <c r="H651" i="4"/>
  <c r="H901" i="1"/>
  <c r="I901" i="1" s="1"/>
  <c r="J901" i="1"/>
  <c r="K901" i="1" s="1"/>
  <c r="E902" i="1" s="1"/>
  <c r="I651" i="4" l="1"/>
  <c r="M651" i="4" s="1"/>
  <c r="L651" i="4"/>
  <c r="K651" i="4"/>
  <c r="E652" i="4" s="1"/>
  <c r="G902" i="1"/>
  <c r="L901" i="1"/>
  <c r="M901" i="1"/>
  <c r="F902" i="1"/>
  <c r="G652" i="4" l="1"/>
  <c r="F652" i="4"/>
  <c r="H902" i="1"/>
  <c r="I902" i="1" s="1"/>
  <c r="J902" i="1"/>
  <c r="K902" i="1" s="1"/>
  <c r="E903" i="1" s="1"/>
  <c r="H652" i="4" l="1"/>
  <c r="J652" i="4"/>
  <c r="G903" i="1"/>
  <c r="L902" i="1"/>
  <c r="M902" i="1"/>
  <c r="F903" i="1"/>
  <c r="K652" i="4" l="1"/>
  <c r="E653" i="4" s="1"/>
  <c r="I652" i="4"/>
  <c r="M652" i="4" s="1"/>
  <c r="L652" i="4"/>
  <c r="H903" i="1"/>
  <c r="I903" i="1" s="1"/>
  <c r="J903" i="1"/>
  <c r="K903" i="1" s="1"/>
  <c r="E904" i="1" s="1"/>
  <c r="F653" i="4" l="1"/>
  <c r="G653" i="4"/>
  <c r="G904" i="1"/>
  <c r="L903" i="1"/>
  <c r="M903" i="1"/>
  <c r="F904" i="1"/>
  <c r="J653" i="4" l="1"/>
  <c r="H653" i="4"/>
  <c r="H904" i="1"/>
  <c r="I904" i="1" s="1"/>
  <c r="J904" i="1"/>
  <c r="K904" i="1" s="1"/>
  <c r="E905" i="1" s="1"/>
  <c r="I653" i="4" l="1"/>
  <c r="M653" i="4" s="1"/>
  <c r="L653" i="4"/>
  <c r="K653" i="4"/>
  <c r="E654" i="4" s="1"/>
  <c r="G905" i="1"/>
  <c r="L904" i="1"/>
  <c r="M904" i="1"/>
  <c r="F905" i="1"/>
  <c r="G654" i="4" l="1"/>
  <c r="F654" i="4"/>
  <c r="H905" i="1"/>
  <c r="I905" i="1" s="1"/>
  <c r="J905" i="1"/>
  <c r="K905" i="1" s="1"/>
  <c r="E906" i="1" s="1"/>
  <c r="H654" i="4" l="1"/>
  <c r="J654" i="4"/>
  <c r="G906" i="1"/>
  <c r="L905" i="1"/>
  <c r="M905" i="1"/>
  <c r="F906" i="1"/>
  <c r="K654" i="4" l="1"/>
  <c r="E655" i="4" s="1"/>
  <c r="I654" i="4"/>
  <c r="M654" i="4" s="1"/>
  <c r="L654" i="4"/>
  <c r="H906" i="1"/>
  <c r="I906" i="1" s="1"/>
  <c r="J906" i="1"/>
  <c r="K906" i="1" s="1"/>
  <c r="E907" i="1" s="1"/>
  <c r="F655" i="4" l="1"/>
  <c r="G655" i="4"/>
  <c r="G907" i="1"/>
  <c r="L906" i="1"/>
  <c r="M906" i="1"/>
  <c r="F907" i="1"/>
  <c r="J655" i="4" l="1"/>
  <c r="H655" i="4"/>
  <c r="H907" i="1"/>
  <c r="I907" i="1" s="1"/>
  <c r="J907" i="1"/>
  <c r="K907" i="1" s="1"/>
  <c r="E908" i="1" s="1"/>
  <c r="I655" i="4" l="1"/>
  <c r="M655" i="4" s="1"/>
  <c r="L655" i="4"/>
  <c r="K655" i="4"/>
  <c r="E656" i="4" s="1"/>
  <c r="G908" i="1"/>
  <c r="L907" i="1"/>
  <c r="M907" i="1"/>
  <c r="F908" i="1"/>
  <c r="F656" i="4" l="1"/>
  <c r="G656" i="4"/>
  <c r="H908" i="1"/>
  <c r="I908" i="1" s="1"/>
  <c r="J908" i="1"/>
  <c r="K908" i="1" s="1"/>
  <c r="E909" i="1" s="1"/>
  <c r="J656" i="4" l="1"/>
  <c r="H656" i="4"/>
  <c r="G909" i="1"/>
  <c r="L908" i="1"/>
  <c r="M908" i="1"/>
  <c r="F909" i="1"/>
  <c r="I656" i="4" l="1"/>
  <c r="M656" i="4" s="1"/>
  <c r="L656" i="4"/>
  <c r="K656" i="4"/>
  <c r="E657" i="4" s="1"/>
  <c r="H909" i="1"/>
  <c r="I909" i="1" s="1"/>
  <c r="J909" i="1"/>
  <c r="K909" i="1" s="1"/>
  <c r="E910" i="1" s="1"/>
  <c r="F657" i="4" l="1"/>
  <c r="G657" i="4"/>
  <c r="G910" i="1"/>
  <c r="L909" i="1"/>
  <c r="M909" i="1"/>
  <c r="F910" i="1"/>
  <c r="J657" i="4" l="1"/>
  <c r="H657" i="4"/>
  <c r="H910" i="1"/>
  <c r="I910" i="1" s="1"/>
  <c r="J910" i="1"/>
  <c r="K910" i="1" s="1"/>
  <c r="E911" i="1" s="1"/>
  <c r="I657" i="4" l="1"/>
  <c r="M657" i="4" s="1"/>
  <c r="L657" i="4"/>
  <c r="K657" i="4"/>
  <c r="E658" i="4" s="1"/>
  <c r="G911" i="1"/>
  <c r="L910" i="1"/>
  <c r="M910" i="1"/>
  <c r="F911" i="1"/>
  <c r="G658" i="4" l="1"/>
  <c r="F658" i="4"/>
  <c r="H911" i="1"/>
  <c r="I911" i="1" s="1"/>
  <c r="J911" i="1"/>
  <c r="K911" i="1" s="1"/>
  <c r="E912" i="1" s="1"/>
  <c r="H658" i="4" l="1"/>
  <c r="J658" i="4"/>
  <c r="G912" i="1"/>
  <c r="L911" i="1"/>
  <c r="M911" i="1"/>
  <c r="F912" i="1"/>
  <c r="K658" i="4" l="1"/>
  <c r="E659" i="4" s="1"/>
  <c r="I658" i="4"/>
  <c r="M658" i="4" s="1"/>
  <c r="L658" i="4"/>
  <c r="H912" i="1"/>
  <c r="I912" i="1" s="1"/>
  <c r="J912" i="1"/>
  <c r="K912" i="1" s="1"/>
  <c r="E913" i="1" s="1"/>
  <c r="F659" i="4" l="1"/>
  <c r="G659" i="4"/>
  <c r="G913" i="1"/>
  <c r="L912" i="1"/>
  <c r="M912" i="1"/>
  <c r="F913" i="1"/>
  <c r="J659" i="4" l="1"/>
  <c r="H659" i="4"/>
  <c r="H913" i="1"/>
  <c r="I913" i="1" s="1"/>
  <c r="J913" i="1"/>
  <c r="K913" i="1" s="1"/>
  <c r="E914" i="1" s="1"/>
  <c r="I659" i="4" l="1"/>
  <c r="M659" i="4" s="1"/>
  <c r="L659" i="4"/>
  <c r="K659" i="4"/>
  <c r="E660" i="4" s="1"/>
  <c r="G914" i="1"/>
  <c r="L913" i="1"/>
  <c r="M913" i="1"/>
  <c r="F914" i="1"/>
  <c r="G660" i="4" l="1"/>
  <c r="F660" i="4"/>
  <c r="H914" i="1"/>
  <c r="I914" i="1" s="1"/>
  <c r="J914" i="1"/>
  <c r="K914" i="1" s="1"/>
  <c r="E915" i="1" s="1"/>
  <c r="H660" i="4" l="1"/>
  <c r="J660" i="4"/>
  <c r="G915" i="1"/>
  <c r="L914" i="1"/>
  <c r="M914" i="1"/>
  <c r="F915" i="1"/>
  <c r="K660" i="4" l="1"/>
  <c r="E661" i="4" s="1"/>
  <c r="I660" i="4"/>
  <c r="M660" i="4" s="1"/>
  <c r="L660" i="4"/>
  <c r="H915" i="1"/>
  <c r="I915" i="1" s="1"/>
  <c r="J915" i="1"/>
  <c r="K915" i="1" s="1"/>
  <c r="E916" i="1" s="1"/>
  <c r="F661" i="4" l="1"/>
  <c r="G661" i="4"/>
  <c r="G916" i="1"/>
  <c r="L915" i="1"/>
  <c r="M915" i="1"/>
  <c r="F916" i="1"/>
  <c r="J661" i="4" l="1"/>
  <c r="H661" i="4"/>
  <c r="H916" i="1"/>
  <c r="I916" i="1" s="1"/>
  <c r="J916" i="1"/>
  <c r="K916" i="1" s="1"/>
  <c r="E917" i="1" s="1"/>
  <c r="I661" i="4" l="1"/>
  <c r="M661" i="4" s="1"/>
  <c r="L661" i="4"/>
  <c r="K661" i="4"/>
  <c r="E662" i="4" s="1"/>
  <c r="G917" i="1"/>
  <c r="L916" i="1"/>
  <c r="M916" i="1"/>
  <c r="F917" i="1"/>
  <c r="G662" i="4" l="1"/>
  <c r="F662" i="4"/>
  <c r="H917" i="1"/>
  <c r="I917" i="1" s="1"/>
  <c r="J917" i="1"/>
  <c r="K917" i="1" s="1"/>
  <c r="E918" i="1" s="1"/>
  <c r="H662" i="4" l="1"/>
  <c r="J662" i="4"/>
  <c r="G918" i="1"/>
  <c r="L917" i="1"/>
  <c r="M917" i="1"/>
  <c r="F918" i="1"/>
  <c r="I662" i="4" l="1"/>
  <c r="M662" i="4" s="1"/>
  <c r="L662" i="4"/>
  <c r="K662" i="4"/>
  <c r="E663" i="4" s="1"/>
  <c r="H918" i="1"/>
  <c r="I918" i="1" s="1"/>
  <c r="J918" i="1"/>
  <c r="K918" i="1" s="1"/>
  <c r="E919" i="1" s="1"/>
  <c r="F663" i="4" l="1"/>
  <c r="G663" i="4"/>
  <c r="G919" i="1"/>
  <c r="L918" i="1"/>
  <c r="M918" i="1"/>
  <c r="F919" i="1"/>
  <c r="J663" i="4" l="1"/>
  <c r="H663" i="4"/>
  <c r="H919" i="1"/>
  <c r="I919" i="1" s="1"/>
  <c r="J919" i="1"/>
  <c r="K919" i="1" s="1"/>
  <c r="E920" i="1" s="1"/>
  <c r="I663" i="4" l="1"/>
  <c r="M663" i="4" s="1"/>
  <c r="L663" i="4"/>
  <c r="K663" i="4"/>
  <c r="E664" i="4" s="1"/>
  <c r="G920" i="1"/>
  <c r="L919" i="1"/>
  <c r="M919" i="1"/>
  <c r="F920" i="1"/>
  <c r="G664" i="4" l="1"/>
  <c r="F664" i="4"/>
  <c r="H920" i="1"/>
  <c r="I920" i="1" s="1"/>
  <c r="J920" i="1"/>
  <c r="K920" i="1" s="1"/>
  <c r="E921" i="1" s="1"/>
  <c r="H664" i="4" l="1"/>
  <c r="J664" i="4"/>
  <c r="G921" i="1"/>
  <c r="L920" i="1"/>
  <c r="M920" i="1"/>
  <c r="F921" i="1"/>
  <c r="K664" i="4" l="1"/>
  <c r="E665" i="4" s="1"/>
  <c r="I664" i="4"/>
  <c r="M664" i="4" s="1"/>
  <c r="L664" i="4"/>
  <c r="H921" i="1"/>
  <c r="I921" i="1" s="1"/>
  <c r="J921" i="1"/>
  <c r="K921" i="1" s="1"/>
  <c r="E922" i="1" s="1"/>
  <c r="F665" i="4" l="1"/>
  <c r="G665" i="4"/>
  <c r="G922" i="1"/>
  <c r="L921" i="1"/>
  <c r="M921" i="1"/>
  <c r="F922" i="1"/>
  <c r="J665" i="4" l="1"/>
  <c r="H665" i="4"/>
  <c r="H922" i="1"/>
  <c r="I922" i="1" s="1"/>
  <c r="J922" i="1"/>
  <c r="K922" i="1" s="1"/>
  <c r="E923" i="1" s="1"/>
  <c r="I665" i="4" l="1"/>
  <c r="M665" i="4" s="1"/>
  <c r="L665" i="4"/>
  <c r="K665" i="4"/>
  <c r="E666" i="4" s="1"/>
  <c r="G923" i="1"/>
  <c r="L922" i="1"/>
  <c r="M922" i="1"/>
  <c r="F923" i="1"/>
  <c r="G666" i="4" l="1"/>
  <c r="F666" i="4"/>
  <c r="H923" i="1"/>
  <c r="I923" i="1" s="1"/>
  <c r="J923" i="1"/>
  <c r="K923" i="1" s="1"/>
  <c r="E924" i="1" s="1"/>
  <c r="H666" i="4" l="1"/>
  <c r="J666" i="4"/>
  <c r="G924" i="1"/>
  <c r="L923" i="1"/>
  <c r="M923" i="1"/>
  <c r="F924" i="1"/>
  <c r="K666" i="4" l="1"/>
  <c r="E667" i="4" s="1"/>
  <c r="I666" i="4"/>
  <c r="M666" i="4" s="1"/>
  <c r="L666" i="4"/>
  <c r="H924" i="1"/>
  <c r="I924" i="1" s="1"/>
  <c r="J924" i="1"/>
  <c r="K924" i="1" s="1"/>
  <c r="E925" i="1" s="1"/>
  <c r="F667" i="4" l="1"/>
  <c r="G667" i="4"/>
  <c r="G925" i="1"/>
  <c r="L924" i="1"/>
  <c r="M924" i="1"/>
  <c r="F925" i="1"/>
  <c r="J667" i="4" l="1"/>
  <c r="H667" i="4"/>
  <c r="H925" i="1"/>
  <c r="I925" i="1" s="1"/>
  <c r="J925" i="1"/>
  <c r="K925" i="1" s="1"/>
  <c r="E926" i="1" s="1"/>
  <c r="I667" i="4" l="1"/>
  <c r="M667" i="4" s="1"/>
  <c r="L667" i="4"/>
  <c r="K667" i="4"/>
  <c r="E668" i="4" s="1"/>
  <c r="G926" i="1"/>
  <c r="L925" i="1"/>
  <c r="M925" i="1"/>
  <c r="F926" i="1"/>
  <c r="F668" i="4" l="1"/>
  <c r="G668" i="4"/>
  <c r="H926" i="1"/>
  <c r="I926" i="1" s="1"/>
  <c r="J926" i="1"/>
  <c r="K926" i="1" s="1"/>
  <c r="E927" i="1" s="1"/>
  <c r="J668" i="4" l="1"/>
  <c r="H668" i="4"/>
  <c r="G927" i="1"/>
  <c r="L926" i="1"/>
  <c r="M926" i="1"/>
  <c r="F927" i="1"/>
  <c r="I668" i="4" l="1"/>
  <c r="M668" i="4" s="1"/>
  <c r="L668" i="4"/>
  <c r="K668" i="4"/>
  <c r="E669" i="4" s="1"/>
  <c r="H927" i="1"/>
  <c r="I927" i="1" s="1"/>
  <c r="J927" i="1"/>
  <c r="K927" i="1" s="1"/>
  <c r="E928" i="1" s="1"/>
  <c r="F669" i="4" l="1"/>
  <c r="G669" i="4"/>
  <c r="G928" i="1"/>
  <c r="L927" i="1"/>
  <c r="M927" i="1"/>
  <c r="F928" i="1"/>
  <c r="J669" i="4" l="1"/>
  <c r="H669" i="4"/>
  <c r="H928" i="1"/>
  <c r="I928" i="1" s="1"/>
  <c r="J928" i="1"/>
  <c r="K928" i="1" s="1"/>
  <c r="E929" i="1" s="1"/>
  <c r="I669" i="4" l="1"/>
  <c r="M669" i="4" s="1"/>
  <c r="L669" i="4"/>
  <c r="K669" i="4"/>
  <c r="E670" i="4" s="1"/>
  <c r="G929" i="1"/>
  <c r="L928" i="1"/>
  <c r="M928" i="1"/>
  <c r="F929" i="1"/>
  <c r="G670" i="4" l="1"/>
  <c r="F670" i="4"/>
  <c r="H929" i="1"/>
  <c r="I929" i="1" s="1"/>
  <c r="J929" i="1"/>
  <c r="K929" i="1" s="1"/>
  <c r="E930" i="1" s="1"/>
  <c r="H670" i="4" l="1"/>
  <c r="J670" i="4"/>
  <c r="G930" i="1"/>
  <c r="L929" i="1"/>
  <c r="M929" i="1"/>
  <c r="F930" i="1"/>
  <c r="K670" i="4" l="1"/>
  <c r="E671" i="4" s="1"/>
  <c r="I670" i="4"/>
  <c r="M670" i="4" s="1"/>
  <c r="L670" i="4"/>
  <c r="H930" i="1"/>
  <c r="I930" i="1" s="1"/>
  <c r="J930" i="1"/>
  <c r="K930" i="1" s="1"/>
  <c r="E931" i="1" s="1"/>
  <c r="F671" i="4" l="1"/>
  <c r="G671" i="4"/>
  <c r="G931" i="1"/>
  <c r="L930" i="1"/>
  <c r="M930" i="1"/>
  <c r="F931" i="1"/>
  <c r="J671" i="4" l="1"/>
  <c r="H671" i="4"/>
  <c r="H931" i="1"/>
  <c r="I931" i="1" s="1"/>
  <c r="J931" i="1"/>
  <c r="K931" i="1" s="1"/>
  <c r="E932" i="1" s="1"/>
  <c r="I671" i="4" l="1"/>
  <c r="M671" i="4" s="1"/>
  <c r="L671" i="4"/>
  <c r="K671" i="4"/>
  <c r="E672" i="4" s="1"/>
  <c r="G932" i="1"/>
  <c r="L931" i="1"/>
  <c r="M931" i="1"/>
  <c r="F932" i="1"/>
  <c r="G672" i="4" l="1"/>
  <c r="F672" i="4"/>
  <c r="H932" i="1"/>
  <c r="I932" i="1" s="1"/>
  <c r="J932" i="1"/>
  <c r="K932" i="1" s="1"/>
  <c r="E933" i="1" s="1"/>
  <c r="H672" i="4" l="1"/>
  <c r="J672" i="4"/>
  <c r="G933" i="1"/>
  <c r="L932" i="1"/>
  <c r="M932" i="1"/>
  <c r="F933" i="1"/>
  <c r="K672" i="4" l="1"/>
  <c r="E673" i="4" s="1"/>
  <c r="I672" i="4"/>
  <c r="M672" i="4" s="1"/>
  <c r="L672" i="4"/>
  <c r="H933" i="1"/>
  <c r="I933" i="1" s="1"/>
  <c r="J933" i="1"/>
  <c r="K933" i="1" s="1"/>
  <c r="E934" i="1" s="1"/>
  <c r="F673" i="4" l="1"/>
  <c r="G673" i="4"/>
  <c r="G934" i="1"/>
  <c r="L933" i="1"/>
  <c r="M933" i="1"/>
  <c r="F934" i="1"/>
  <c r="J673" i="4" l="1"/>
  <c r="H673" i="4"/>
  <c r="H934" i="1"/>
  <c r="I934" i="1" s="1"/>
  <c r="J934" i="1"/>
  <c r="K934" i="1" s="1"/>
  <c r="E935" i="1" s="1"/>
  <c r="I673" i="4" l="1"/>
  <c r="M673" i="4" s="1"/>
  <c r="L673" i="4"/>
  <c r="K673" i="4"/>
  <c r="E674" i="4" s="1"/>
  <c r="G935" i="1"/>
  <c r="L934" i="1"/>
  <c r="M934" i="1"/>
  <c r="F935" i="1"/>
  <c r="F674" i="4" l="1"/>
  <c r="G674" i="4"/>
  <c r="H935" i="1"/>
  <c r="I935" i="1" s="1"/>
  <c r="J935" i="1"/>
  <c r="K935" i="1" s="1"/>
  <c r="E936" i="1" s="1"/>
  <c r="J674" i="4" l="1"/>
  <c r="H674" i="4"/>
  <c r="G936" i="1"/>
  <c r="L935" i="1"/>
  <c r="M935" i="1"/>
  <c r="F936" i="1"/>
  <c r="I674" i="4" l="1"/>
  <c r="M674" i="4" s="1"/>
  <c r="L674" i="4"/>
  <c r="K674" i="4"/>
  <c r="E675" i="4" s="1"/>
  <c r="H936" i="1"/>
  <c r="I936" i="1" s="1"/>
  <c r="J936" i="1"/>
  <c r="K936" i="1" s="1"/>
  <c r="E937" i="1" s="1"/>
  <c r="G675" i="4" l="1"/>
  <c r="F675" i="4"/>
  <c r="G937" i="1"/>
  <c r="L936" i="1"/>
  <c r="M936" i="1"/>
  <c r="F937" i="1"/>
  <c r="H675" i="4" l="1"/>
  <c r="J675" i="4"/>
  <c r="H937" i="1"/>
  <c r="I937" i="1" s="1"/>
  <c r="J937" i="1"/>
  <c r="K937" i="1" s="1"/>
  <c r="E938" i="1" s="1"/>
  <c r="K675" i="4" l="1"/>
  <c r="E676" i="4" s="1"/>
  <c r="I675" i="4"/>
  <c r="M675" i="4" s="1"/>
  <c r="L675" i="4"/>
  <c r="G938" i="1"/>
  <c r="L937" i="1"/>
  <c r="M937" i="1"/>
  <c r="F938" i="1"/>
  <c r="F676" i="4" l="1"/>
  <c r="G676" i="4"/>
  <c r="H938" i="1"/>
  <c r="I938" i="1" s="1"/>
  <c r="J938" i="1"/>
  <c r="K938" i="1" s="1"/>
  <c r="E939" i="1" s="1"/>
  <c r="J676" i="4" l="1"/>
  <c r="H676" i="4"/>
  <c r="G939" i="1"/>
  <c r="L938" i="1"/>
  <c r="M938" i="1"/>
  <c r="F939" i="1"/>
  <c r="I676" i="4" l="1"/>
  <c r="M676" i="4" s="1"/>
  <c r="L676" i="4"/>
  <c r="K676" i="4"/>
  <c r="E677" i="4" s="1"/>
  <c r="H939" i="1"/>
  <c r="I939" i="1" s="1"/>
  <c r="J939" i="1"/>
  <c r="K939" i="1" s="1"/>
  <c r="E940" i="1" s="1"/>
  <c r="F677" i="4" l="1"/>
  <c r="G677" i="4"/>
  <c r="G940" i="1"/>
  <c r="L939" i="1"/>
  <c r="M939" i="1"/>
  <c r="F940" i="1"/>
  <c r="J677" i="4" l="1"/>
  <c r="H677" i="4"/>
  <c r="H940" i="1"/>
  <c r="I940" i="1" s="1"/>
  <c r="J940" i="1"/>
  <c r="K940" i="1" s="1"/>
  <c r="E941" i="1" s="1"/>
  <c r="I677" i="4" l="1"/>
  <c r="M677" i="4" s="1"/>
  <c r="L677" i="4"/>
  <c r="K677" i="4"/>
  <c r="E678" i="4" s="1"/>
  <c r="G941" i="1"/>
  <c r="L940" i="1"/>
  <c r="M940" i="1"/>
  <c r="F941" i="1"/>
  <c r="F678" i="4" l="1"/>
  <c r="G678" i="4"/>
  <c r="H941" i="1"/>
  <c r="I941" i="1" s="1"/>
  <c r="J941" i="1"/>
  <c r="K941" i="1" s="1"/>
  <c r="E942" i="1" s="1"/>
  <c r="J678" i="4" l="1"/>
  <c r="H678" i="4"/>
  <c r="G942" i="1"/>
  <c r="L941" i="1"/>
  <c r="M941" i="1"/>
  <c r="F942" i="1"/>
  <c r="I678" i="4" l="1"/>
  <c r="M678" i="4" s="1"/>
  <c r="L678" i="4"/>
  <c r="K678" i="4"/>
  <c r="E679" i="4" s="1"/>
  <c r="H942" i="1"/>
  <c r="I942" i="1" s="1"/>
  <c r="J942" i="1"/>
  <c r="K942" i="1" s="1"/>
  <c r="E943" i="1" s="1"/>
  <c r="G679" i="4" l="1"/>
  <c r="F679" i="4"/>
  <c r="G943" i="1"/>
  <c r="L942" i="1"/>
  <c r="M942" i="1"/>
  <c r="F943" i="1"/>
  <c r="H679" i="4" l="1"/>
  <c r="J679" i="4"/>
  <c r="H943" i="1"/>
  <c r="I943" i="1" s="1"/>
  <c r="J943" i="1"/>
  <c r="K943" i="1" s="1"/>
  <c r="E944" i="1" s="1"/>
  <c r="K679" i="4" l="1"/>
  <c r="E680" i="4" s="1"/>
  <c r="I679" i="4"/>
  <c r="M679" i="4" s="1"/>
  <c r="L679" i="4"/>
  <c r="G944" i="1"/>
  <c r="L943" i="1"/>
  <c r="M943" i="1"/>
  <c r="F944" i="1"/>
  <c r="F680" i="4" l="1"/>
  <c r="G680" i="4"/>
  <c r="H944" i="1"/>
  <c r="I944" i="1" s="1"/>
  <c r="J944" i="1"/>
  <c r="K944" i="1" s="1"/>
  <c r="E945" i="1" s="1"/>
  <c r="J680" i="4" l="1"/>
  <c r="K680" i="4" s="1"/>
  <c r="E681" i="4" s="1"/>
  <c r="G681" i="4" s="1"/>
  <c r="H680" i="4"/>
  <c r="G945" i="1"/>
  <c r="L944" i="1"/>
  <c r="M944" i="1"/>
  <c r="F945" i="1"/>
  <c r="I680" i="4" l="1"/>
  <c r="M680" i="4" s="1"/>
  <c r="L680" i="4"/>
  <c r="F681" i="4"/>
  <c r="H945" i="1"/>
  <c r="I945" i="1" s="1"/>
  <c r="J945" i="1"/>
  <c r="K945" i="1" s="1"/>
  <c r="E946" i="1" s="1"/>
  <c r="H681" i="4" l="1"/>
  <c r="J681" i="4"/>
  <c r="G946" i="1"/>
  <c r="L945" i="1"/>
  <c r="M945" i="1"/>
  <c r="F946" i="1"/>
  <c r="K681" i="4" l="1"/>
  <c r="E682" i="4" s="1"/>
  <c r="I681" i="4"/>
  <c r="M681" i="4" s="1"/>
  <c r="L681" i="4"/>
  <c r="H946" i="1"/>
  <c r="I946" i="1" s="1"/>
  <c r="J946" i="1"/>
  <c r="K946" i="1" s="1"/>
  <c r="E947" i="1" s="1"/>
  <c r="G682" i="4" l="1"/>
  <c r="F682" i="4"/>
  <c r="G947" i="1"/>
  <c r="L946" i="1"/>
  <c r="M946" i="1"/>
  <c r="F947" i="1"/>
  <c r="H682" i="4" l="1"/>
  <c r="J682" i="4"/>
  <c r="H947" i="1"/>
  <c r="I947" i="1" s="1"/>
  <c r="J947" i="1"/>
  <c r="K947" i="1" s="1"/>
  <c r="E948" i="1" s="1"/>
  <c r="K682" i="4" l="1"/>
  <c r="E683" i="4" s="1"/>
  <c r="I682" i="4"/>
  <c r="M682" i="4" s="1"/>
  <c r="L682" i="4"/>
  <c r="G948" i="1"/>
  <c r="L947" i="1"/>
  <c r="M947" i="1"/>
  <c r="F948" i="1"/>
  <c r="F683" i="4" l="1"/>
  <c r="G683" i="4"/>
  <c r="H948" i="1"/>
  <c r="I948" i="1" s="1"/>
  <c r="J948" i="1"/>
  <c r="K948" i="1" s="1"/>
  <c r="E949" i="1" s="1"/>
  <c r="J683" i="4" l="1"/>
  <c r="H683" i="4"/>
  <c r="G949" i="1"/>
  <c r="L948" i="1"/>
  <c r="M948" i="1"/>
  <c r="F949" i="1"/>
  <c r="I683" i="4" l="1"/>
  <c r="M683" i="4" s="1"/>
  <c r="L683" i="4"/>
  <c r="K683" i="4"/>
  <c r="E684" i="4" s="1"/>
  <c r="H949" i="1"/>
  <c r="I949" i="1" s="1"/>
  <c r="J949" i="1"/>
  <c r="K949" i="1" s="1"/>
  <c r="E950" i="1" s="1"/>
  <c r="G684" i="4" l="1"/>
  <c r="F684" i="4"/>
  <c r="G950" i="1"/>
  <c r="L949" i="1"/>
  <c r="M949" i="1"/>
  <c r="F950" i="1"/>
  <c r="H684" i="4" l="1"/>
  <c r="J684" i="4"/>
  <c r="H950" i="1"/>
  <c r="I950" i="1" s="1"/>
  <c r="J950" i="1"/>
  <c r="K950" i="1" s="1"/>
  <c r="E951" i="1" s="1"/>
  <c r="K684" i="4" l="1"/>
  <c r="E685" i="4" s="1"/>
  <c r="I684" i="4"/>
  <c r="M684" i="4" s="1"/>
  <c r="L684" i="4"/>
  <c r="G951" i="1"/>
  <c r="L950" i="1"/>
  <c r="M950" i="1"/>
  <c r="F951" i="1"/>
  <c r="F685" i="4" l="1"/>
  <c r="G685" i="4"/>
  <c r="H951" i="1"/>
  <c r="I951" i="1" s="1"/>
  <c r="J951" i="1"/>
  <c r="K951" i="1" s="1"/>
  <c r="E952" i="1" s="1"/>
  <c r="J685" i="4" l="1"/>
  <c r="H685" i="4"/>
  <c r="G952" i="1"/>
  <c r="L951" i="1"/>
  <c r="M951" i="1"/>
  <c r="F952" i="1"/>
  <c r="I685" i="4" l="1"/>
  <c r="M685" i="4" s="1"/>
  <c r="L685" i="4"/>
  <c r="K685" i="4"/>
  <c r="E686" i="4" s="1"/>
  <c r="H952" i="1"/>
  <c r="I952" i="1" s="1"/>
  <c r="J952" i="1"/>
  <c r="K952" i="1" s="1"/>
  <c r="E953" i="1" s="1"/>
  <c r="G686" i="4" l="1"/>
  <c r="F686" i="4"/>
  <c r="G953" i="1"/>
  <c r="L952" i="1"/>
  <c r="M952" i="1"/>
  <c r="F953" i="1"/>
  <c r="H686" i="4" l="1"/>
  <c r="J686" i="4"/>
  <c r="H953" i="1"/>
  <c r="I953" i="1" s="1"/>
  <c r="J953" i="1"/>
  <c r="K953" i="1" s="1"/>
  <c r="E954" i="1" s="1"/>
  <c r="K686" i="4" l="1"/>
  <c r="E687" i="4" s="1"/>
  <c r="I686" i="4"/>
  <c r="M686" i="4" s="1"/>
  <c r="L686" i="4"/>
  <c r="G954" i="1"/>
  <c r="L953" i="1"/>
  <c r="M953" i="1"/>
  <c r="F954" i="1"/>
  <c r="F687" i="4" l="1"/>
  <c r="G687" i="4"/>
  <c r="H954" i="1"/>
  <c r="I954" i="1" s="1"/>
  <c r="J954" i="1"/>
  <c r="K954" i="1" s="1"/>
  <c r="E955" i="1" s="1"/>
  <c r="J687" i="4" l="1"/>
  <c r="H687" i="4"/>
  <c r="G955" i="1"/>
  <c r="L954" i="1"/>
  <c r="M954" i="1"/>
  <c r="F955" i="1"/>
  <c r="I687" i="4" l="1"/>
  <c r="M687" i="4" s="1"/>
  <c r="L687" i="4"/>
  <c r="K687" i="4"/>
  <c r="E688" i="4" s="1"/>
  <c r="H955" i="1"/>
  <c r="I955" i="1" s="1"/>
  <c r="J955" i="1"/>
  <c r="K955" i="1" s="1"/>
  <c r="E956" i="1" s="1"/>
  <c r="G688" i="4" l="1"/>
  <c r="F688" i="4"/>
  <c r="G956" i="1"/>
  <c r="L955" i="1"/>
  <c r="M955" i="1"/>
  <c r="F956" i="1"/>
  <c r="H688" i="4" l="1"/>
  <c r="J688" i="4"/>
  <c r="H956" i="1"/>
  <c r="I956" i="1" s="1"/>
  <c r="J956" i="1"/>
  <c r="K956" i="1" s="1"/>
  <c r="E957" i="1" s="1"/>
  <c r="K688" i="4" l="1"/>
  <c r="E689" i="4" s="1"/>
  <c r="I688" i="4"/>
  <c r="M688" i="4" s="1"/>
  <c r="L688" i="4"/>
  <c r="G957" i="1"/>
  <c r="L956" i="1"/>
  <c r="M956" i="1"/>
  <c r="F957" i="1"/>
  <c r="F689" i="4" l="1"/>
  <c r="G689" i="4"/>
  <c r="H957" i="1"/>
  <c r="I957" i="1" s="1"/>
  <c r="J957" i="1"/>
  <c r="K957" i="1" s="1"/>
  <c r="E958" i="1" s="1"/>
  <c r="J689" i="4" l="1"/>
  <c r="H689" i="4"/>
  <c r="G958" i="1"/>
  <c r="L957" i="1"/>
  <c r="M957" i="1"/>
  <c r="F958" i="1"/>
  <c r="I689" i="4" l="1"/>
  <c r="M689" i="4" s="1"/>
  <c r="L689" i="4"/>
  <c r="K689" i="4"/>
  <c r="E690" i="4" s="1"/>
  <c r="H958" i="1"/>
  <c r="I958" i="1" s="1"/>
  <c r="J958" i="1"/>
  <c r="K958" i="1" s="1"/>
  <c r="E959" i="1" s="1"/>
  <c r="G690" i="4" l="1"/>
  <c r="F690" i="4"/>
  <c r="G959" i="1"/>
  <c r="L958" i="1"/>
  <c r="M958" i="1"/>
  <c r="F959" i="1"/>
  <c r="H690" i="4" l="1"/>
  <c r="J690" i="4"/>
  <c r="H959" i="1"/>
  <c r="I959" i="1" s="1"/>
  <c r="J959" i="1"/>
  <c r="K959" i="1" s="1"/>
  <c r="E960" i="1" s="1"/>
  <c r="K690" i="4" l="1"/>
  <c r="E691" i="4" s="1"/>
  <c r="I690" i="4"/>
  <c r="M690" i="4" s="1"/>
  <c r="L690" i="4"/>
  <c r="G960" i="1"/>
  <c r="L959" i="1"/>
  <c r="M959" i="1"/>
  <c r="F960" i="1"/>
  <c r="F691" i="4" l="1"/>
  <c r="G691" i="4"/>
  <c r="H960" i="1"/>
  <c r="I960" i="1" s="1"/>
  <c r="J960" i="1"/>
  <c r="K960" i="1" s="1"/>
  <c r="E961" i="1" s="1"/>
  <c r="J691" i="4" l="1"/>
  <c r="H691" i="4"/>
  <c r="G961" i="1"/>
  <c r="L960" i="1"/>
  <c r="M960" i="1"/>
  <c r="F961" i="1"/>
  <c r="I691" i="4" l="1"/>
  <c r="M691" i="4" s="1"/>
  <c r="L691" i="4"/>
  <c r="K691" i="4"/>
  <c r="E692" i="4" s="1"/>
  <c r="H961" i="1"/>
  <c r="I961" i="1" s="1"/>
  <c r="J961" i="1"/>
  <c r="K961" i="1" s="1"/>
  <c r="E962" i="1" s="1"/>
  <c r="F692" i="4" l="1"/>
  <c r="G692" i="4"/>
  <c r="G962" i="1"/>
  <c r="L961" i="1"/>
  <c r="M961" i="1"/>
  <c r="F962" i="1"/>
  <c r="J692" i="4" l="1"/>
  <c r="H692" i="4"/>
  <c r="H962" i="1"/>
  <c r="I962" i="1" s="1"/>
  <c r="J962" i="1"/>
  <c r="K962" i="1" s="1"/>
  <c r="E963" i="1" s="1"/>
  <c r="I692" i="4" l="1"/>
  <c r="M692" i="4" s="1"/>
  <c r="L692" i="4"/>
  <c r="K692" i="4"/>
  <c r="E693" i="4" s="1"/>
  <c r="G963" i="1"/>
  <c r="L962" i="1"/>
  <c r="M962" i="1"/>
  <c r="F963" i="1"/>
  <c r="F693" i="4" l="1"/>
  <c r="G693" i="4"/>
  <c r="H963" i="1"/>
  <c r="I963" i="1" s="1"/>
  <c r="J963" i="1"/>
  <c r="K963" i="1" s="1"/>
  <c r="E964" i="1" s="1"/>
  <c r="J693" i="4" l="1"/>
  <c r="H693" i="4"/>
  <c r="G964" i="1"/>
  <c r="L963" i="1"/>
  <c r="M963" i="1"/>
  <c r="F964" i="1"/>
  <c r="I693" i="4" l="1"/>
  <c r="M693" i="4" s="1"/>
  <c r="L693" i="4"/>
  <c r="K693" i="4"/>
  <c r="E694" i="4" s="1"/>
  <c r="H964" i="1"/>
  <c r="I964" i="1" s="1"/>
  <c r="J964" i="1"/>
  <c r="K964" i="1" s="1"/>
  <c r="E965" i="1" s="1"/>
  <c r="G694" i="4" l="1"/>
  <c r="F694" i="4"/>
  <c r="G965" i="1"/>
  <c r="L964" i="1"/>
  <c r="M964" i="1"/>
  <c r="F965" i="1"/>
  <c r="H694" i="4" l="1"/>
  <c r="J694" i="4"/>
  <c r="H965" i="1"/>
  <c r="I965" i="1" s="1"/>
  <c r="J965" i="1"/>
  <c r="K965" i="1" s="1"/>
  <c r="E966" i="1" s="1"/>
  <c r="K694" i="4" l="1"/>
  <c r="E695" i="4" s="1"/>
  <c r="I694" i="4"/>
  <c r="M694" i="4" s="1"/>
  <c r="L694" i="4"/>
  <c r="G966" i="1"/>
  <c r="L965" i="1"/>
  <c r="M965" i="1"/>
  <c r="F966" i="1"/>
  <c r="F695" i="4" l="1"/>
  <c r="G695" i="4"/>
  <c r="H966" i="1"/>
  <c r="I966" i="1" s="1"/>
  <c r="J966" i="1"/>
  <c r="K966" i="1" s="1"/>
  <c r="E967" i="1" s="1"/>
  <c r="J695" i="4" l="1"/>
  <c r="H695" i="4"/>
  <c r="G967" i="1"/>
  <c r="L966" i="1"/>
  <c r="M966" i="1"/>
  <c r="F967" i="1"/>
  <c r="I695" i="4" l="1"/>
  <c r="M695" i="4" s="1"/>
  <c r="L695" i="4"/>
  <c r="K695" i="4"/>
  <c r="E696" i="4" s="1"/>
  <c r="H967" i="1"/>
  <c r="I967" i="1" s="1"/>
  <c r="J967" i="1"/>
  <c r="K967" i="1" s="1"/>
  <c r="E968" i="1" s="1"/>
  <c r="F696" i="4" l="1"/>
  <c r="G696" i="4"/>
  <c r="G968" i="1"/>
  <c r="L967" i="1"/>
  <c r="M967" i="1"/>
  <c r="F968" i="1"/>
  <c r="J696" i="4" l="1"/>
  <c r="H696" i="4"/>
  <c r="H968" i="1"/>
  <c r="I968" i="1" s="1"/>
  <c r="J968" i="1"/>
  <c r="K968" i="1" s="1"/>
  <c r="E969" i="1" s="1"/>
  <c r="I696" i="4" l="1"/>
  <c r="M696" i="4" s="1"/>
  <c r="L696" i="4"/>
  <c r="K696" i="4"/>
  <c r="E697" i="4" s="1"/>
  <c r="G969" i="1"/>
  <c r="L968" i="1"/>
  <c r="M968" i="1"/>
  <c r="F969" i="1"/>
  <c r="F697" i="4" l="1"/>
  <c r="G697" i="4"/>
  <c r="H969" i="1"/>
  <c r="I969" i="1" s="1"/>
  <c r="J969" i="1"/>
  <c r="K969" i="1" s="1"/>
  <c r="E970" i="1" s="1"/>
  <c r="J697" i="4" l="1"/>
  <c r="K697" i="4" s="1"/>
  <c r="E698" i="4" s="1"/>
  <c r="G698" i="4" s="1"/>
  <c r="H697" i="4"/>
  <c r="G970" i="1"/>
  <c r="L969" i="1"/>
  <c r="M969" i="1"/>
  <c r="F970" i="1"/>
  <c r="I697" i="4" l="1"/>
  <c r="M697" i="4" s="1"/>
  <c r="L697" i="4"/>
  <c r="F698" i="4"/>
  <c r="H970" i="1"/>
  <c r="I970" i="1" s="1"/>
  <c r="J970" i="1"/>
  <c r="K970" i="1" s="1"/>
  <c r="E971" i="1" s="1"/>
  <c r="H698" i="4" l="1"/>
  <c r="J698" i="4"/>
  <c r="G971" i="1"/>
  <c r="L970" i="1"/>
  <c r="M970" i="1"/>
  <c r="F971" i="1"/>
  <c r="K698" i="4" l="1"/>
  <c r="E699" i="4" s="1"/>
  <c r="I698" i="4"/>
  <c r="M698" i="4" s="1"/>
  <c r="L698" i="4"/>
  <c r="J971" i="1"/>
  <c r="K971" i="1" s="1"/>
  <c r="E972" i="1" s="1"/>
  <c r="H971" i="1"/>
  <c r="I971" i="1" s="1"/>
  <c r="G699" i="4" l="1"/>
  <c r="F699" i="4"/>
  <c r="G972" i="1"/>
  <c r="F972" i="1"/>
  <c r="J972" i="1" s="1"/>
  <c r="K972" i="1" s="1"/>
  <c r="E973" i="1" s="1"/>
  <c r="L971" i="1"/>
  <c r="M971" i="1"/>
  <c r="H699" i="4" l="1"/>
  <c r="J699" i="4"/>
  <c r="H972" i="1"/>
  <c r="G973" i="1"/>
  <c r="F973" i="1"/>
  <c r="K699" i="4" l="1"/>
  <c r="E700" i="4" s="1"/>
  <c r="I699" i="4"/>
  <c r="M699" i="4" s="1"/>
  <c r="L699" i="4"/>
  <c r="L972" i="1"/>
  <c r="I972" i="1"/>
  <c r="M972" i="1" s="1"/>
  <c r="H973" i="1"/>
  <c r="J973" i="1"/>
  <c r="K973" i="1" s="1"/>
  <c r="E974" i="1" s="1"/>
  <c r="F700" i="4" l="1"/>
  <c r="G700" i="4"/>
  <c r="G974" i="1"/>
  <c r="L973" i="1"/>
  <c r="I973" i="1"/>
  <c r="M973" i="1" s="1"/>
  <c r="F974" i="1"/>
  <c r="H974" i="1" s="1"/>
  <c r="I974" i="1" s="1"/>
  <c r="J700" i="4" l="1"/>
  <c r="H700" i="4"/>
  <c r="J974" i="1"/>
  <c r="K974" i="1" s="1"/>
  <c r="E975" i="1" s="1"/>
  <c r="L974" i="1"/>
  <c r="M974" i="1"/>
  <c r="I700" i="4" l="1"/>
  <c r="M700" i="4" s="1"/>
  <c r="L700" i="4"/>
  <c r="K700" i="4"/>
  <c r="E701" i="4" s="1"/>
  <c r="G975" i="1"/>
  <c r="F975" i="1"/>
  <c r="H975" i="1" l="1"/>
  <c r="I975" i="1" s="1"/>
  <c r="M975" i="1" s="1"/>
  <c r="G701" i="4"/>
  <c r="F701" i="4"/>
  <c r="J975" i="1"/>
  <c r="K975" i="1" s="1"/>
  <c r="E976" i="1" s="1"/>
  <c r="L975" i="1"/>
  <c r="H701" i="4" l="1"/>
  <c r="J701" i="4"/>
  <c r="K701" i="4" s="1"/>
  <c r="E702" i="4" s="1"/>
  <c r="F702" i="4" s="1"/>
  <c r="G976" i="1"/>
  <c r="F976" i="1"/>
  <c r="H976" i="1" l="1"/>
  <c r="I976" i="1" s="1"/>
  <c r="G702" i="4"/>
  <c r="I701" i="4"/>
  <c r="M701" i="4" s="1"/>
  <c r="L701" i="4"/>
  <c r="J976" i="1"/>
  <c r="K976" i="1" s="1"/>
  <c r="E977" i="1" s="1"/>
  <c r="L976" i="1"/>
  <c r="M976" i="1"/>
  <c r="J702" i="4" l="1"/>
  <c r="H702" i="4"/>
  <c r="G977" i="1"/>
  <c r="F977" i="1"/>
  <c r="H977" i="1" s="1"/>
  <c r="I977" i="1" s="1"/>
  <c r="I702" i="4" l="1"/>
  <c r="M702" i="4" s="1"/>
  <c r="L702" i="4"/>
  <c r="K702" i="4"/>
  <c r="E703" i="4" s="1"/>
  <c r="J977" i="1"/>
  <c r="K977" i="1" s="1"/>
  <c r="E978" i="1" s="1"/>
  <c r="L977" i="1"/>
  <c r="M977" i="1"/>
  <c r="F703" i="4" l="1"/>
  <c r="G703" i="4"/>
  <c r="G978" i="1"/>
  <c r="F978" i="1"/>
  <c r="H978" i="1" l="1"/>
  <c r="I978" i="1" s="1"/>
  <c r="M978" i="1" s="1"/>
  <c r="J703" i="4"/>
  <c r="H703" i="4"/>
  <c r="J978" i="1"/>
  <c r="K978" i="1" s="1"/>
  <c r="E979" i="1" s="1"/>
  <c r="L978" i="1" l="1"/>
  <c r="I703" i="4"/>
  <c r="M703" i="4" s="1"/>
  <c r="L703" i="4"/>
  <c r="K703" i="4"/>
  <c r="E704" i="4" s="1"/>
  <c r="G979" i="1"/>
  <c r="F979" i="1"/>
  <c r="H979" i="1" s="1"/>
  <c r="I979" i="1" s="1"/>
  <c r="G704" i="4" l="1"/>
  <c r="F704" i="4"/>
  <c r="J979" i="1"/>
  <c r="K979" i="1" s="1"/>
  <c r="E980" i="1" s="1"/>
  <c r="F980" i="1" s="1"/>
  <c r="L979" i="1"/>
  <c r="M979" i="1"/>
  <c r="H704" i="4" l="1"/>
  <c r="J704" i="4"/>
  <c r="G980" i="1"/>
  <c r="H980" i="1" s="1"/>
  <c r="I980" i="1" s="1"/>
  <c r="J980" i="1" l="1"/>
  <c r="K980" i="1" s="1"/>
  <c r="E981" i="1" s="1"/>
  <c r="G981" i="1" s="1"/>
  <c r="I704" i="4"/>
  <c r="M704" i="4" s="1"/>
  <c r="L704" i="4"/>
  <c r="K704" i="4"/>
  <c r="E705" i="4" s="1"/>
  <c r="L980" i="1"/>
  <c r="M980" i="1"/>
  <c r="F981" i="1" l="1"/>
  <c r="H981" i="1" s="1"/>
  <c r="I981" i="1" s="1"/>
  <c r="F705" i="4"/>
  <c r="G705" i="4"/>
  <c r="J981" i="1" l="1"/>
  <c r="K981" i="1" s="1"/>
  <c r="E982" i="1" s="1"/>
  <c r="G982" i="1" s="1"/>
  <c r="J705" i="4"/>
  <c r="H705" i="4"/>
  <c r="L981" i="1"/>
  <c r="M981" i="1"/>
  <c r="F982" i="1" l="1"/>
  <c r="H982" i="1" s="1"/>
  <c r="I982" i="1" s="1"/>
  <c r="I705" i="4"/>
  <c r="M705" i="4" s="1"/>
  <c r="L705" i="4"/>
  <c r="K705" i="4"/>
  <c r="E706" i="4" s="1"/>
  <c r="J982" i="1" l="1"/>
  <c r="K982" i="1" s="1"/>
  <c r="E983" i="1" s="1"/>
  <c r="G983" i="1" s="1"/>
  <c r="F706" i="4"/>
  <c r="G706" i="4"/>
  <c r="L982" i="1"/>
  <c r="M982" i="1"/>
  <c r="F983" i="1" l="1"/>
  <c r="H983" i="1" s="1"/>
  <c r="I983" i="1" s="1"/>
  <c r="J706" i="4"/>
  <c r="H706" i="4"/>
  <c r="J983" i="1" l="1"/>
  <c r="K983" i="1" s="1"/>
  <c r="E984" i="1" s="1"/>
  <c r="G984" i="1" s="1"/>
  <c r="I706" i="4"/>
  <c r="M706" i="4" s="1"/>
  <c r="L706" i="4"/>
  <c r="K706" i="4"/>
  <c r="E707" i="4" s="1"/>
  <c r="L983" i="1"/>
  <c r="M983" i="1"/>
  <c r="F984" i="1" l="1"/>
  <c r="H984" i="1" s="1"/>
  <c r="I984" i="1" s="1"/>
  <c r="G707" i="4"/>
  <c r="F707" i="4"/>
  <c r="J984" i="1" l="1"/>
  <c r="K984" i="1" s="1"/>
  <c r="E985" i="1" s="1"/>
  <c r="G985" i="1" s="1"/>
  <c r="H707" i="4"/>
  <c r="J707" i="4"/>
  <c r="L984" i="1"/>
  <c r="M984" i="1"/>
  <c r="F985" i="1" l="1"/>
  <c r="H985" i="1" s="1"/>
  <c r="I985" i="1" s="1"/>
  <c r="K707" i="4"/>
  <c r="E708" i="4" s="1"/>
  <c r="I707" i="4"/>
  <c r="M707" i="4" s="1"/>
  <c r="L707" i="4"/>
  <c r="J985" i="1"/>
  <c r="K985" i="1" s="1"/>
  <c r="E986" i="1" s="1"/>
  <c r="F708" i="4" l="1"/>
  <c r="G708" i="4"/>
  <c r="G986" i="1"/>
  <c r="L985" i="1"/>
  <c r="M985" i="1"/>
  <c r="F986" i="1"/>
  <c r="J708" i="4" l="1"/>
  <c r="H708" i="4"/>
  <c r="H986" i="1"/>
  <c r="I986" i="1" s="1"/>
  <c r="J986" i="1"/>
  <c r="K986" i="1" s="1"/>
  <c r="E987" i="1" s="1"/>
  <c r="I708" i="4" l="1"/>
  <c r="M708" i="4" s="1"/>
  <c r="L708" i="4"/>
  <c r="K708" i="4"/>
  <c r="E709" i="4" s="1"/>
  <c r="G987" i="1"/>
  <c r="L986" i="1"/>
  <c r="M986" i="1"/>
  <c r="F987" i="1"/>
  <c r="F709" i="4" l="1"/>
  <c r="G709" i="4"/>
  <c r="H987" i="1"/>
  <c r="I987" i="1" s="1"/>
  <c r="J987" i="1"/>
  <c r="K987" i="1" s="1"/>
  <c r="E988" i="1" s="1"/>
  <c r="J709" i="4" l="1"/>
  <c r="H709" i="4"/>
  <c r="G988" i="1"/>
  <c r="L987" i="1"/>
  <c r="M987" i="1"/>
  <c r="F988" i="1"/>
  <c r="I709" i="4" l="1"/>
  <c r="M709" i="4" s="1"/>
  <c r="L709" i="4"/>
  <c r="K709" i="4"/>
  <c r="E710" i="4" s="1"/>
  <c r="H988" i="1"/>
  <c r="I988" i="1" s="1"/>
  <c r="J988" i="1"/>
  <c r="K988" i="1" s="1"/>
  <c r="E989" i="1" s="1"/>
  <c r="F710" i="4" l="1"/>
  <c r="G710" i="4"/>
  <c r="G989" i="1"/>
  <c r="L988" i="1"/>
  <c r="M988" i="1"/>
  <c r="F989" i="1"/>
  <c r="J710" i="4" l="1"/>
  <c r="H710" i="4"/>
  <c r="H989" i="1"/>
  <c r="I989" i="1" s="1"/>
  <c r="J989" i="1"/>
  <c r="K989" i="1" s="1"/>
  <c r="E990" i="1" s="1"/>
  <c r="I710" i="4" l="1"/>
  <c r="M710" i="4" s="1"/>
  <c r="L710" i="4"/>
  <c r="K710" i="4"/>
  <c r="E711" i="4" s="1"/>
  <c r="G990" i="1"/>
  <c r="L989" i="1"/>
  <c r="M989" i="1"/>
  <c r="F990" i="1"/>
  <c r="G711" i="4" l="1"/>
  <c r="F711" i="4"/>
  <c r="H990" i="1"/>
  <c r="I990" i="1" s="1"/>
  <c r="J990" i="1"/>
  <c r="K990" i="1" s="1"/>
  <c r="E991" i="1" s="1"/>
  <c r="H711" i="4" l="1"/>
  <c r="J711" i="4"/>
  <c r="G991" i="1"/>
  <c r="L990" i="1"/>
  <c r="M990" i="1"/>
  <c r="F991" i="1"/>
  <c r="K711" i="4" l="1"/>
  <c r="E712" i="4" s="1"/>
  <c r="I711" i="4"/>
  <c r="M711" i="4" s="1"/>
  <c r="L711" i="4"/>
  <c r="H991" i="1"/>
  <c r="I991" i="1" s="1"/>
  <c r="J991" i="1"/>
  <c r="K991" i="1" s="1"/>
  <c r="E992" i="1" s="1"/>
  <c r="F712" i="4" l="1"/>
  <c r="G712" i="4"/>
  <c r="G992" i="1"/>
  <c r="L991" i="1"/>
  <c r="M991" i="1"/>
  <c r="F992" i="1"/>
  <c r="J712" i="4" l="1"/>
  <c r="H712" i="4"/>
  <c r="H992" i="1"/>
  <c r="I992" i="1" s="1"/>
  <c r="J992" i="1"/>
  <c r="K992" i="1" s="1"/>
  <c r="E993" i="1" s="1"/>
  <c r="I712" i="4" l="1"/>
  <c r="M712" i="4" s="1"/>
  <c r="L712" i="4"/>
  <c r="K712" i="4"/>
  <c r="E713" i="4" s="1"/>
  <c r="G993" i="1"/>
  <c r="L992" i="1"/>
  <c r="M992" i="1"/>
  <c r="F993" i="1"/>
  <c r="G713" i="4" l="1"/>
  <c r="F713" i="4"/>
  <c r="H993" i="1"/>
  <c r="I993" i="1" s="1"/>
  <c r="J993" i="1"/>
  <c r="K993" i="1" s="1"/>
  <c r="E994" i="1" s="1"/>
  <c r="H713" i="4" l="1"/>
  <c r="J713" i="4"/>
  <c r="G994" i="1"/>
  <c r="L993" i="1"/>
  <c r="M993" i="1"/>
  <c r="F994" i="1"/>
  <c r="K713" i="4" l="1"/>
  <c r="E714" i="4" s="1"/>
  <c r="I713" i="4"/>
  <c r="M713" i="4" s="1"/>
  <c r="L713" i="4"/>
  <c r="H994" i="1"/>
  <c r="I994" i="1" s="1"/>
  <c r="J994" i="1"/>
  <c r="K994" i="1" s="1"/>
  <c r="E995" i="1" s="1"/>
  <c r="F714" i="4" l="1"/>
  <c r="G714" i="4"/>
  <c r="G995" i="1"/>
  <c r="L994" i="1"/>
  <c r="M994" i="1"/>
  <c r="F995" i="1"/>
  <c r="J714" i="4" l="1"/>
  <c r="K714" i="4" s="1"/>
  <c r="E715" i="4" s="1"/>
  <c r="G715" i="4" s="1"/>
  <c r="H714" i="4"/>
  <c r="H995" i="1"/>
  <c r="I995" i="1" s="1"/>
  <c r="J995" i="1"/>
  <c r="K995" i="1" s="1"/>
  <c r="E996" i="1" s="1"/>
  <c r="I714" i="4" l="1"/>
  <c r="M714" i="4" s="1"/>
  <c r="L714" i="4"/>
  <c r="F715" i="4"/>
  <c r="G996" i="1"/>
  <c r="L995" i="1"/>
  <c r="M995" i="1"/>
  <c r="F996" i="1"/>
  <c r="H715" i="4" l="1"/>
  <c r="J715" i="4"/>
  <c r="H996" i="1"/>
  <c r="I996" i="1" s="1"/>
  <c r="J996" i="1"/>
  <c r="K996" i="1" s="1"/>
  <c r="E997" i="1" s="1"/>
  <c r="K715" i="4" l="1"/>
  <c r="E716" i="4" s="1"/>
  <c r="I715" i="4"/>
  <c r="M715" i="4" s="1"/>
  <c r="L715" i="4"/>
  <c r="G997" i="1"/>
  <c r="L996" i="1"/>
  <c r="M996" i="1"/>
  <c r="F997" i="1"/>
  <c r="G716" i="4" l="1"/>
  <c r="F716" i="4"/>
  <c r="H997" i="1"/>
  <c r="I997" i="1" s="1"/>
  <c r="J997" i="1"/>
  <c r="K997" i="1" s="1"/>
  <c r="E998" i="1" s="1"/>
  <c r="H716" i="4" l="1"/>
  <c r="J716" i="4"/>
  <c r="G998" i="1"/>
  <c r="L997" i="1"/>
  <c r="M997" i="1"/>
  <c r="F998" i="1"/>
  <c r="K716" i="4" l="1"/>
  <c r="E717" i="4" s="1"/>
  <c r="I716" i="4"/>
  <c r="M716" i="4" s="1"/>
  <c r="L716" i="4"/>
  <c r="H998" i="1"/>
  <c r="I998" i="1" s="1"/>
  <c r="J998" i="1"/>
  <c r="K998" i="1" s="1"/>
  <c r="E999" i="1" s="1"/>
  <c r="F717" i="4" l="1"/>
  <c r="G717" i="4"/>
  <c r="G999" i="1"/>
  <c r="L998" i="1"/>
  <c r="M998" i="1"/>
  <c r="F999" i="1"/>
  <c r="J717" i="4" l="1"/>
  <c r="H717" i="4"/>
  <c r="H999" i="1"/>
  <c r="I999" i="1" s="1"/>
  <c r="J999" i="1"/>
  <c r="K999" i="1" s="1"/>
  <c r="E1000" i="1" s="1"/>
  <c r="I717" i="4" l="1"/>
  <c r="M717" i="4" s="1"/>
  <c r="L717" i="4"/>
  <c r="K717" i="4"/>
  <c r="E718" i="4" s="1"/>
  <c r="G1000" i="1"/>
  <c r="L999" i="1"/>
  <c r="M999" i="1"/>
  <c r="F1000" i="1"/>
  <c r="F718" i="4" l="1"/>
  <c r="G718" i="4"/>
  <c r="H1000" i="1"/>
  <c r="I1000" i="1" s="1"/>
  <c r="J1000" i="1"/>
  <c r="K1000" i="1" s="1"/>
  <c r="E1001" i="1" s="1"/>
  <c r="J718" i="4" l="1"/>
  <c r="H718" i="4"/>
  <c r="G1001" i="1"/>
  <c r="L1000" i="1"/>
  <c r="M1000" i="1"/>
  <c r="F1001" i="1"/>
  <c r="I718" i="4" l="1"/>
  <c r="M718" i="4" s="1"/>
  <c r="L718" i="4"/>
  <c r="K718" i="4"/>
  <c r="E719" i="4" s="1"/>
  <c r="H1001" i="1"/>
  <c r="I1001" i="1" s="1"/>
  <c r="J1001" i="1"/>
  <c r="K1001" i="1" s="1"/>
  <c r="E1002" i="1" s="1"/>
  <c r="G719" i="4" l="1"/>
  <c r="F719" i="4"/>
  <c r="G1002" i="1"/>
  <c r="L1001" i="1"/>
  <c r="M1001" i="1"/>
  <c r="F1002" i="1"/>
  <c r="H719" i="4" l="1"/>
  <c r="J719" i="4"/>
  <c r="T20" i="1"/>
  <c r="H1002" i="1"/>
  <c r="I1002" i="1" s="1"/>
  <c r="J1002" i="1"/>
  <c r="K1002" i="1" s="1"/>
  <c r="K719" i="4" l="1"/>
  <c r="E720" i="4" s="1"/>
  <c r="I719" i="4"/>
  <c r="M719" i="4" s="1"/>
  <c r="L719" i="4"/>
  <c r="L1002" i="1"/>
  <c r="T19" i="1"/>
  <c r="M1002" i="1"/>
  <c r="F720" i="4" l="1"/>
  <c r="G720" i="4"/>
  <c r="J720" i="4" l="1"/>
  <c r="H720" i="4"/>
  <c r="I720" i="4" l="1"/>
  <c r="M720" i="4" s="1"/>
  <c r="L720" i="4"/>
  <c r="K720" i="4"/>
  <c r="E721" i="4" s="1"/>
  <c r="G721" i="4" l="1"/>
  <c r="F721" i="4"/>
  <c r="H721" i="4" l="1"/>
  <c r="J721" i="4"/>
  <c r="K721" i="4" l="1"/>
  <c r="E722" i="4" s="1"/>
  <c r="I721" i="4"/>
  <c r="M721" i="4" s="1"/>
  <c r="L721" i="4"/>
  <c r="F722" i="4" l="1"/>
  <c r="G722" i="4"/>
  <c r="J722" i="4" l="1"/>
  <c r="H722" i="4"/>
  <c r="I722" i="4" l="1"/>
  <c r="M722" i="4" s="1"/>
  <c r="L722" i="4"/>
  <c r="K722" i="4"/>
  <c r="E723" i="4" s="1"/>
  <c r="G723" i="4" l="1"/>
  <c r="F723" i="4"/>
  <c r="H723" i="4" l="1"/>
  <c r="J723" i="4"/>
  <c r="K723" i="4" l="1"/>
  <c r="E724" i="4" s="1"/>
  <c r="I723" i="4"/>
  <c r="M723" i="4" s="1"/>
  <c r="L723" i="4"/>
  <c r="F724" i="4" l="1"/>
  <c r="G724" i="4"/>
  <c r="J724" i="4" l="1"/>
  <c r="H724" i="4"/>
  <c r="I724" i="4" l="1"/>
  <c r="M724" i="4" s="1"/>
  <c r="L724" i="4"/>
  <c r="K724" i="4"/>
  <c r="E725" i="4" s="1"/>
  <c r="G725" i="4" l="1"/>
  <c r="F725" i="4"/>
  <c r="H725" i="4" l="1"/>
  <c r="J725" i="4"/>
  <c r="K725" i="4" l="1"/>
  <c r="E726" i="4" s="1"/>
  <c r="I725" i="4"/>
  <c r="M725" i="4" s="1"/>
  <c r="L725" i="4"/>
  <c r="F726" i="4" l="1"/>
  <c r="G726" i="4"/>
  <c r="J726" i="4" l="1"/>
  <c r="H726" i="4"/>
  <c r="I726" i="4" l="1"/>
  <c r="M726" i="4" s="1"/>
  <c r="L726" i="4"/>
  <c r="K726" i="4"/>
  <c r="E727" i="4" s="1"/>
  <c r="F727" i="4" l="1"/>
  <c r="G727" i="4"/>
  <c r="J727" i="4" l="1"/>
  <c r="H727" i="4"/>
  <c r="I727" i="4" l="1"/>
  <c r="M727" i="4" s="1"/>
  <c r="L727" i="4"/>
  <c r="K727" i="4"/>
  <c r="E728" i="4" s="1"/>
  <c r="F728" i="4" l="1"/>
  <c r="G728" i="4"/>
  <c r="J728" i="4" l="1"/>
  <c r="H728" i="4"/>
  <c r="I728" i="4" l="1"/>
  <c r="M728" i="4" s="1"/>
  <c r="L728" i="4"/>
  <c r="K728" i="4"/>
  <c r="E729" i="4" s="1"/>
  <c r="G729" i="4" l="1"/>
  <c r="F729" i="4"/>
  <c r="H729" i="4" l="1"/>
  <c r="J729" i="4"/>
  <c r="K729" i="4" l="1"/>
  <c r="E730" i="4" s="1"/>
  <c r="I729" i="4"/>
  <c r="M729" i="4" s="1"/>
  <c r="L729" i="4"/>
  <c r="F730" i="4" l="1"/>
  <c r="G730" i="4"/>
  <c r="J730" i="4" l="1"/>
  <c r="H730" i="4"/>
  <c r="I730" i="4" l="1"/>
  <c r="M730" i="4" s="1"/>
  <c r="L730" i="4"/>
  <c r="K730" i="4"/>
  <c r="E731" i="4" s="1"/>
  <c r="F731" i="4" l="1"/>
  <c r="G731" i="4"/>
  <c r="J731" i="4" l="1"/>
  <c r="H731" i="4"/>
  <c r="I731" i="4" l="1"/>
  <c r="M731" i="4" s="1"/>
  <c r="L731" i="4"/>
  <c r="K731" i="4"/>
  <c r="E732" i="4" s="1"/>
  <c r="G732" i="4" l="1"/>
  <c r="F732" i="4"/>
  <c r="H732" i="4" l="1"/>
  <c r="J732" i="4"/>
  <c r="K732" i="4" l="1"/>
  <c r="E733" i="4" s="1"/>
  <c r="I732" i="4"/>
  <c r="M732" i="4" s="1"/>
  <c r="L732" i="4"/>
  <c r="F733" i="4" l="1"/>
  <c r="G733" i="4"/>
  <c r="J733" i="4" l="1"/>
  <c r="H733" i="4"/>
  <c r="I733" i="4" l="1"/>
  <c r="M733" i="4" s="1"/>
  <c r="L733" i="4"/>
  <c r="K733" i="4"/>
  <c r="E734" i="4" s="1"/>
  <c r="F734" i="4" l="1"/>
  <c r="G734" i="4"/>
  <c r="J734" i="4" l="1"/>
  <c r="H734" i="4"/>
  <c r="I734" i="4" l="1"/>
  <c r="M734" i="4" s="1"/>
  <c r="L734" i="4"/>
  <c r="K734" i="4"/>
  <c r="E735" i="4" s="1"/>
  <c r="G735" i="4" l="1"/>
  <c r="F735" i="4"/>
  <c r="H735" i="4" l="1"/>
  <c r="J735" i="4"/>
  <c r="K735" i="4" l="1"/>
  <c r="E736" i="4" s="1"/>
  <c r="I735" i="4"/>
  <c r="M735" i="4" s="1"/>
  <c r="L735" i="4"/>
  <c r="F736" i="4" l="1"/>
  <c r="G736" i="4"/>
  <c r="J736" i="4" l="1"/>
  <c r="H736" i="4"/>
  <c r="I736" i="4" l="1"/>
  <c r="M736" i="4" s="1"/>
  <c r="L736" i="4"/>
  <c r="K736" i="4"/>
  <c r="E737" i="4" s="1"/>
  <c r="G737" i="4" l="1"/>
  <c r="F737" i="4"/>
  <c r="H737" i="4" l="1"/>
  <c r="J737" i="4"/>
  <c r="K737" i="4" l="1"/>
  <c r="E738" i="4" s="1"/>
  <c r="I737" i="4"/>
  <c r="M737" i="4" s="1"/>
  <c r="L737" i="4"/>
  <c r="F738" i="4" l="1"/>
  <c r="G738" i="4"/>
  <c r="J738" i="4" l="1"/>
  <c r="H738" i="4"/>
  <c r="I738" i="4" l="1"/>
  <c r="M738" i="4" s="1"/>
  <c r="L738" i="4"/>
  <c r="K738" i="4"/>
  <c r="E739" i="4" s="1"/>
  <c r="F739" i="4" l="1"/>
  <c r="G739" i="4"/>
  <c r="J739" i="4" l="1"/>
  <c r="H739" i="4"/>
  <c r="I739" i="4" l="1"/>
  <c r="M739" i="4" s="1"/>
  <c r="L739" i="4"/>
  <c r="K739" i="4"/>
  <c r="E740" i="4" s="1"/>
  <c r="G740" i="4" l="1"/>
  <c r="F740" i="4"/>
  <c r="H740" i="4" l="1"/>
  <c r="J740" i="4"/>
  <c r="K740" i="4" l="1"/>
  <c r="E741" i="4" s="1"/>
  <c r="I740" i="4"/>
  <c r="M740" i="4" s="1"/>
  <c r="L740" i="4"/>
  <c r="F741" i="4" l="1"/>
  <c r="G741" i="4"/>
  <c r="J741" i="4" l="1"/>
  <c r="H741" i="4"/>
  <c r="I741" i="4" l="1"/>
  <c r="M741" i="4" s="1"/>
  <c r="L741" i="4"/>
  <c r="K741" i="4"/>
  <c r="E742" i="4" s="1"/>
  <c r="G742" i="4" l="1"/>
  <c r="F742" i="4"/>
  <c r="H742" i="4" l="1"/>
  <c r="J742" i="4"/>
  <c r="K742" i="4" l="1"/>
  <c r="E743" i="4" s="1"/>
  <c r="I742" i="4"/>
  <c r="M742" i="4" s="1"/>
  <c r="L742" i="4"/>
  <c r="F743" i="4" l="1"/>
  <c r="G743" i="4"/>
  <c r="J743" i="4" l="1"/>
  <c r="H743" i="4"/>
  <c r="I743" i="4" l="1"/>
  <c r="M743" i="4" s="1"/>
  <c r="L743" i="4"/>
  <c r="K743" i="4"/>
  <c r="E744" i="4" s="1"/>
  <c r="G744" i="4" l="1"/>
  <c r="F744" i="4"/>
  <c r="H744" i="4" l="1"/>
  <c r="J744" i="4"/>
  <c r="K744" i="4" l="1"/>
  <c r="E745" i="4" s="1"/>
  <c r="I744" i="4"/>
  <c r="M744" i="4" s="1"/>
  <c r="L744" i="4"/>
  <c r="F745" i="4" l="1"/>
  <c r="G745" i="4"/>
  <c r="J745" i="4" l="1"/>
  <c r="H745" i="4"/>
  <c r="I745" i="4" l="1"/>
  <c r="M745" i="4" s="1"/>
  <c r="L745" i="4"/>
  <c r="K745" i="4"/>
  <c r="E746" i="4" s="1"/>
  <c r="G746" i="4" l="1"/>
  <c r="F746" i="4"/>
  <c r="H746" i="4" l="1"/>
  <c r="J746" i="4"/>
  <c r="K746" i="4" l="1"/>
  <c r="E747" i="4" s="1"/>
  <c r="I746" i="4"/>
  <c r="M746" i="4" s="1"/>
  <c r="L746" i="4"/>
  <c r="F747" i="4" l="1"/>
  <c r="G747" i="4"/>
  <c r="J747" i="4" l="1"/>
  <c r="H747" i="4"/>
  <c r="I747" i="4" l="1"/>
  <c r="M747" i="4" s="1"/>
  <c r="L747" i="4"/>
  <c r="K747" i="4"/>
  <c r="E748" i="4" s="1"/>
  <c r="F748" i="4" l="1"/>
  <c r="G748" i="4"/>
  <c r="J748" i="4" l="1"/>
  <c r="H748" i="4"/>
  <c r="I748" i="4" l="1"/>
  <c r="M748" i="4" s="1"/>
  <c r="L748" i="4"/>
  <c r="K748" i="4"/>
  <c r="E749" i="4" s="1"/>
  <c r="F749" i="4" l="1"/>
  <c r="G749" i="4"/>
  <c r="J749" i="4" l="1"/>
  <c r="H749" i="4"/>
  <c r="I749" i="4" l="1"/>
  <c r="M749" i="4" s="1"/>
  <c r="L749" i="4"/>
  <c r="K749" i="4"/>
  <c r="E750" i="4" s="1"/>
  <c r="G750" i="4" l="1"/>
  <c r="F750" i="4"/>
  <c r="H750" i="4" l="1"/>
  <c r="J750" i="4"/>
  <c r="K750" i="4" l="1"/>
  <c r="E751" i="4" s="1"/>
  <c r="I750" i="4"/>
  <c r="M750" i="4" s="1"/>
  <c r="L750" i="4"/>
  <c r="F751" i="4" l="1"/>
  <c r="G751" i="4"/>
  <c r="J751" i="4" l="1"/>
  <c r="H751" i="4"/>
  <c r="I751" i="4" l="1"/>
  <c r="M751" i="4" s="1"/>
  <c r="L751" i="4"/>
  <c r="K751" i="4"/>
  <c r="E752" i="4" s="1"/>
  <c r="G752" i="4" l="1"/>
  <c r="F752" i="4"/>
  <c r="H752" i="4" l="1"/>
  <c r="J752" i="4"/>
  <c r="K752" i="4" l="1"/>
  <c r="E753" i="4" s="1"/>
  <c r="I752" i="4"/>
  <c r="M752" i="4" s="1"/>
  <c r="L752" i="4"/>
  <c r="F753" i="4" l="1"/>
  <c r="G753" i="4"/>
  <c r="J753" i="4" l="1"/>
  <c r="H753" i="4"/>
  <c r="I753" i="4" l="1"/>
  <c r="M753" i="4" s="1"/>
  <c r="L753" i="4"/>
  <c r="K753" i="4"/>
  <c r="E754" i="4" s="1"/>
  <c r="F754" i="4" l="1"/>
  <c r="G754" i="4"/>
  <c r="J754" i="4" l="1"/>
  <c r="H754" i="4"/>
  <c r="I754" i="4" l="1"/>
  <c r="M754" i="4" s="1"/>
  <c r="L754" i="4"/>
  <c r="K754" i="4"/>
  <c r="E755" i="4" s="1"/>
  <c r="G755" i="4" l="1"/>
  <c r="F755" i="4"/>
  <c r="H755" i="4" l="1"/>
  <c r="J755" i="4"/>
  <c r="K755" i="4" l="1"/>
  <c r="E756" i="4" s="1"/>
  <c r="I755" i="4"/>
  <c r="M755" i="4" s="1"/>
  <c r="L755" i="4"/>
  <c r="F756" i="4" l="1"/>
  <c r="G756" i="4"/>
  <c r="J756" i="4" l="1"/>
  <c r="H756" i="4"/>
  <c r="I756" i="4" l="1"/>
  <c r="M756" i="4" s="1"/>
  <c r="L756" i="4"/>
  <c r="K756" i="4"/>
  <c r="E757" i="4" s="1"/>
  <c r="G757" i="4" l="1"/>
  <c r="F757" i="4"/>
  <c r="H757" i="4" l="1"/>
  <c r="J757" i="4"/>
  <c r="K757" i="4" l="1"/>
  <c r="E758" i="4" s="1"/>
  <c r="I757" i="4"/>
  <c r="M757" i="4" s="1"/>
  <c r="L757" i="4"/>
  <c r="F758" i="4" l="1"/>
  <c r="G758" i="4"/>
  <c r="J758" i="4" l="1"/>
  <c r="K758" i="4" s="1"/>
  <c r="E759" i="4" s="1"/>
  <c r="G759" i="4" s="1"/>
  <c r="H758" i="4"/>
  <c r="I758" i="4" l="1"/>
  <c r="M758" i="4" s="1"/>
  <c r="L758" i="4"/>
  <c r="F759" i="4"/>
  <c r="H759" i="4" l="1"/>
  <c r="J759" i="4"/>
  <c r="K759" i="4" l="1"/>
  <c r="E760" i="4" s="1"/>
  <c r="I759" i="4"/>
  <c r="M759" i="4" s="1"/>
  <c r="L759" i="4"/>
  <c r="G760" i="4" l="1"/>
  <c r="F760" i="4"/>
  <c r="H760" i="4" l="1"/>
  <c r="J760" i="4"/>
  <c r="K760" i="4" l="1"/>
  <c r="E761" i="4" s="1"/>
  <c r="I760" i="4"/>
  <c r="M760" i="4" s="1"/>
  <c r="L760" i="4"/>
  <c r="F761" i="4" l="1"/>
  <c r="G761" i="4"/>
  <c r="J761" i="4" l="1"/>
  <c r="H761" i="4"/>
  <c r="I761" i="4" l="1"/>
  <c r="M761" i="4" s="1"/>
  <c r="L761" i="4"/>
  <c r="K761" i="4"/>
  <c r="E762" i="4" s="1"/>
  <c r="G762" i="4" l="1"/>
  <c r="F762" i="4"/>
  <c r="H762" i="4" l="1"/>
  <c r="J762" i="4"/>
  <c r="K762" i="4" l="1"/>
  <c r="E763" i="4" s="1"/>
  <c r="I762" i="4"/>
  <c r="M762" i="4" s="1"/>
  <c r="L762" i="4"/>
  <c r="F763" i="4" l="1"/>
  <c r="G763" i="4"/>
  <c r="J763" i="4" l="1"/>
  <c r="H763" i="4"/>
  <c r="I763" i="4" l="1"/>
  <c r="M763" i="4" s="1"/>
  <c r="L763" i="4"/>
  <c r="K763" i="4"/>
  <c r="E764" i="4" s="1"/>
  <c r="F764" i="4" l="1"/>
  <c r="G764" i="4"/>
  <c r="J764" i="4" l="1"/>
  <c r="H764" i="4"/>
  <c r="I764" i="4" l="1"/>
  <c r="M764" i="4" s="1"/>
  <c r="L764" i="4"/>
  <c r="K764" i="4"/>
  <c r="E765" i="4" s="1"/>
  <c r="F765" i="4" l="1"/>
  <c r="G765" i="4"/>
  <c r="J765" i="4" l="1"/>
  <c r="H765" i="4"/>
  <c r="I765" i="4" l="1"/>
  <c r="M765" i="4" s="1"/>
  <c r="L765" i="4"/>
  <c r="K765" i="4"/>
  <c r="E766" i="4" s="1"/>
  <c r="G766" i="4" l="1"/>
  <c r="F766" i="4"/>
  <c r="H766" i="4" l="1"/>
  <c r="J766" i="4"/>
  <c r="K766" i="4" l="1"/>
  <c r="E767" i="4" s="1"/>
  <c r="I766" i="4"/>
  <c r="M766" i="4" s="1"/>
  <c r="L766" i="4"/>
  <c r="F767" i="4" l="1"/>
  <c r="G767" i="4"/>
  <c r="J767" i="4" l="1"/>
  <c r="H767" i="4"/>
  <c r="I767" i="4" l="1"/>
  <c r="M767" i="4" s="1"/>
  <c r="L767" i="4"/>
  <c r="K767" i="4"/>
  <c r="E768" i="4" s="1"/>
  <c r="G768" i="4" l="1"/>
  <c r="F768" i="4"/>
  <c r="H768" i="4" l="1"/>
  <c r="J768" i="4"/>
  <c r="K768" i="4" l="1"/>
  <c r="E769" i="4" s="1"/>
  <c r="I768" i="4"/>
  <c r="M768" i="4" s="1"/>
  <c r="L768" i="4"/>
  <c r="F769" i="4" l="1"/>
  <c r="G769" i="4"/>
  <c r="J769" i="4" l="1"/>
  <c r="H769" i="4"/>
  <c r="I769" i="4" l="1"/>
  <c r="M769" i="4" s="1"/>
  <c r="L769" i="4"/>
  <c r="K769" i="4"/>
  <c r="E770" i="4" s="1"/>
  <c r="G770" i="4" l="1"/>
  <c r="F770" i="4"/>
  <c r="H770" i="4" l="1"/>
  <c r="J770" i="4"/>
  <c r="K770" i="4" l="1"/>
  <c r="E771" i="4" s="1"/>
  <c r="I770" i="4"/>
  <c r="M770" i="4" s="1"/>
  <c r="L770" i="4"/>
  <c r="F771" i="4" l="1"/>
  <c r="G771" i="4"/>
  <c r="J771" i="4" l="1"/>
  <c r="H771" i="4"/>
  <c r="I771" i="4" l="1"/>
  <c r="M771" i="4" s="1"/>
  <c r="L771" i="4"/>
  <c r="K771" i="4"/>
  <c r="E772" i="4" s="1"/>
  <c r="G772" i="4" l="1"/>
  <c r="F772" i="4"/>
  <c r="H772" i="4" l="1"/>
  <c r="J772" i="4"/>
  <c r="K772" i="4" l="1"/>
  <c r="E773" i="4" s="1"/>
  <c r="I772" i="4"/>
  <c r="M772" i="4" s="1"/>
  <c r="L772" i="4"/>
  <c r="F773" i="4" l="1"/>
  <c r="G773" i="4"/>
  <c r="J773" i="4" l="1"/>
  <c r="H773" i="4"/>
  <c r="I773" i="4" l="1"/>
  <c r="M773" i="4" s="1"/>
  <c r="L773" i="4"/>
  <c r="K773" i="4"/>
  <c r="E774" i="4" s="1"/>
  <c r="G774" i="4" l="1"/>
  <c r="F774" i="4"/>
  <c r="H774" i="4" l="1"/>
  <c r="J774" i="4"/>
  <c r="K774" i="4" l="1"/>
  <c r="E775" i="4" s="1"/>
  <c r="I774" i="4"/>
  <c r="M774" i="4" s="1"/>
  <c r="L774" i="4"/>
  <c r="F775" i="4" l="1"/>
  <c r="G775" i="4"/>
  <c r="J775" i="4" l="1"/>
  <c r="H775" i="4"/>
  <c r="I775" i="4" l="1"/>
  <c r="M775" i="4" s="1"/>
  <c r="L775" i="4"/>
  <c r="K775" i="4"/>
  <c r="E776" i="4" s="1"/>
  <c r="G776" i="4" l="1"/>
  <c r="F776" i="4"/>
  <c r="J776" i="4" l="1"/>
  <c r="H776" i="4"/>
  <c r="I776" i="4" l="1"/>
  <c r="M776" i="4" s="1"/>
  <c r="L776" i="4"/>
  <c r="K776" i="4"/>
  <c r="E777" i="4" s="1"/>
  <c r="G777" i="4" l="1"/>
  <c r="F777" i="4"/>
  <c r="H777" i="4" l="1"/>
  <c r="J777" i="4"/>
  <c r="K777" i="4" l="1"/>
  <c r="E778" i="4" s="1"/>
  <c r="I777" i="4"/>
  <c r="M777" i="4" s="1"/>
  <c r="L777" i="4"/>
  <c r="F778" i="4" l="1"/>
  <c r="G778" i="4"/>
  <c r="J778" i="4" l="1"/>
  <c r="H778" i="4"/>
  <c r="I778" i="4" l="1"/>
  <c r="M778" i="4" s="1"/>
  <c r="L778" i="4"/>
  <c r="K778" i="4"/>
  <c r="E779" i="4" s="1"/>
  <c r="F779" i="4" l="1"/>
  <c r="G779" i="4"/>
  <c r="J779" i="4" l="1"/>
  <c r="H779" i="4"/>
  <c r="I779" i="4" l="1"/>
  <c r="M779" i="4" s="1"/>
  <c r="L779" i="4"/>
  <c r="K779" i="4"/>
  <c r="E780" i="4" s="1"/>
  <c r="G780" i="4" l="1"/>
  <c r="F780" i="4"/>
  <c r="H780" i="4" l="1"/>
  <c r="J780" i="4"/>
  <c r="K780" i="4" l="1"/>
  <c r="E781" i="4" s="1"/>
  <c r="I780" i="4"/>
  <c r="M780" i="4" s="1"/>
  <c r="L780" i="4"/>
  <c r="F781" i="4" l="1"/>
  <c r="G781" i="4"/>
  <c r="J781" i="4" l="1"/>
  <c r="H781" i="4"/>
  <c r="I781" i="4" l="1"/>
  <c r="M781" i="4" s="1"/>
  <c r="L781" i="4"/>
  <c r="K781" i="4"/>
  <c r="E782" i="4" s="1"/>
  <c r="G782" i="4" l="1"/>
  <c r="F782" i="4"/>
  <c r="H782" i="4" l="1"/>
  <c r="J782" i="4"/>
  <c r="K782" i="4" l="1"/>
  <c r="E783" i="4" s="1"/>
  <c r="I782" i="4"/>
  <c r="M782" i="4" s="1"/>
  <c r="L782" i="4"/>
  <c r="F783" i="4" l="1"/>
  <c r="G783" i="4"/>
  <c r="J783" i="4" l="1"/>
  <c r="H783" i="4"/>
  <c r="I783" i="4" l="1"/>
  <c r="M783" i="4" s="1"/>
  <c r="L783" i="4"/>
  <c r="K783" i="4"/>
  <c r="E784" i="4" s="1"/>
  <c r="G784" i="4" l="1"/>
  <c r="F784" i="4"/>
  <c r="H784" i="4" l="1"/>
  <c r="J784" i="4"/>
  <c r="K784" i="4" l="1"/>
  <c r="E785" i="4" s="1"/>
  <c r="I784" i="4"/>
  <c r="M784" i="4" s="1"/>
  <c r="L784" i="4"/>
  <c r="F785" i="4" l="1"/>
  <c r="G785" i="4"/>
  <c r="J785" i="4" l="1"/>
  <c r="H785" i="4"/>
  <c r="I785" i="4" l="1"/>
  <c r="M785" i="4" s="1"/>
  <c r="L785" i="4"/>
  <c r="K785" i="4"/>
  <c r="E786" i="4" s="1"/>
  <c r="G786" i="4" l="1"/>
  <c r="F786" i="4"/>
  <c r="H786" i="4" l="1"/>
  <c r="J786" i="4"/>
  <c r="K786" i="4" l="1"/>
  <c r="E787" i="4" s="1"/>
  <c r="I786" i="4"/>
  <c r="M786" i="4" s="1"/>
  <c r="L786" i="4"/>
  <c r="F787" i="4" l="1"/>
  <c r="G787" i="4"/>
  <c r="J787" i="4" l="1"/>
  <c r="H787" i="4"/>
  <c r="I787" i="4" l="1"/>
  <c r="M787" i="4" s="1"/>
  <c r="L787" i="4"/>
  <c r="K787" i="4"/>
  <c r="E788" i="4" s="1"/>
  <c r="G788" i="4" l="1"/>
  <c r="F788" i="4"/>
  <c r="H788" i="4" l="1"/>
  <c r="J788" i="4"/>
  <c r="K788" i="4" l="1"/>
  <c r="E789" i="4" s="1"/>
  <c r="I788" i="4"/>
  <c r="M788" i="4" s="1"/>
  <c r="L788" i="4"/>
  <c r="F789" i="4" l="1"/>
  <c r="G789" i="4"/>
  <c r="J789" i="4" l="1"/>
  <c r="H789" i="4"/>
  <c r="I789" i="4" l="1"/>
  <c r="M789" i="4" s="1"/>
  <c r="L789" i="4"/>
  <c r="K789" i="4"/>
  <c r="E790" i="4" s="1"/>
  <c r="F790" i="4" l="1"/>
  <c r="G790" i="4"/>
  <c r="J790" i="4" l="1"/>
  <c r="K790" i="4" s="1"/>
  <c r="E791" i="4" s="1"/>
  <c r="G791" i="4" s="1"/>
  <c r="H790" i="4"/>
  <c r="I790" i="4" l="1"/>
  <c r="M790" i="4" s="1"/>
  <c r="L790" i="4"/>
  <c r="F791" i="4"/>
  <c r="H791" i="4" l="1"/>
  <c r="J791" i="4"/>
  <c r="K791" i="4" l="1"/>
  <c r="E792" i="4" s="1"/>
  <c r="I791" i="4"/>
  <c r="M791" i="4" s="1"/>
  <c r="L791" i="4"/>
  <c r="G792" i="4" l="1"/>
  <c r="F792" i="4"/>
  <c r="H792" i="4" l="1"/>
  <c r="J792" i="4"/>
  <c r="K792" i="4" l="1"/>
  <c r="E793" i="4" s="1"/>
  <c r="I792" i="4"/>
  <c r="M792" i="4" s="1"/>
  <c r="L792" i="4"/>
  <c r="F793" i="4" l="1"/>
  <c r="G793" i="4"/>
  <c r="J793" i="4" l="1"/>
  <c r="H793" i="4"/>
  <c r="I793" i="4" l="1"/>
  <c r="M793" i="4" s="1"/>
  <c r="L793" i="4"/>
  <c r="K793" i="4"/>
  <c r="E794" i="4" s="1"/>
  <c r="F794" i="4" l="1"/>
  <c r="G794" i="4"/>
  <c r="J794" i="4" l="1"/>
  <c r="H794" i="4"/>
  <c r="I794" i="4" l="1"/>
  <c r="M794" i="4" s="1"/>
  <c r="L794" i="4"/>
  <c r="K794" i="4"/>
  <c r="E795" i="4" s="1"/>
  <c r="F795" i="4" l="1"/>
  <c r="G795" i="4"/>
  <c r="J795" i="4" l="1"/>
  <c r="H795" i="4"/>
  <c r="I795" i="4" l="1"/>
  <c r="M795" i="4" s="1"/>
  <c r="L795" i="4"/>
  <c r="K795" i="4"/>
  <c r="E796" i="4" s="1"/>
  <c r="F796" i="4" l="1"/>
  <c r="G796" i="4"/>
  <c r="J796" i="4" l="1"/>
  <c r="H796" i="4"/>
  <c r="I796" i="4" l="1"/>
  <c r="M796" i="4" s="1"/>
  <c r="L796" i="4"/>
  <c r="K796" i="4"/>
  <c r="E797" i="4" s="1"/>
  <c r="G797" i="4" l="1"/>
  <c r="F797" i="4"/>
  <c r="H797" i="4" l="1"/>
  <c r="J797" i="4"/>
  <c r="K797" i="4" l="1"/>
  <c r="E798" i="4" s="1"/>
  <c r="I797" i="4"/>
  <c r="M797" i="4" s="1"/>
  <c r="L797" i="4"/>
  <c r="F798" i="4" l="1"/>
  <c r="G798" i="4"/>
  <c r="J798" i="4" l="1"/>
  <c r="H798" i="4"/>
  <c r="I798" i="4" l="1"/>
  <c r="M798" i="4" s="1"/>
  <c r="L798" i="4"/>
  <c r="K798" i="4"/>
  <c r="E799" i="4" s="1"/>
  <c r="G799" i="4" l="1"/>
  <c r="F799" i="4"/>
  <c r="H799" i="4" l="1"/>
  <c r="J799" i="4"/>
  <c r="K799" i="4" l="1"/>
  <c r="E800" i="4" s="1"/>
  <c r="I799" i="4"/>
  <c r="M799" i="4" s="1"/>
  <c r="L799" i="4"/>
  <c r="F800" i="4" l="1"/>
  <c r="G800" i="4"/>
  <c r="J800" i="4" l="1"/>
  <c r="H800" i="4"/>
  <c r="I800" i="4" l="1"/>
  <c r="M800" i="4" s="1"/>
  <c r="L800" i="4"/>
  <c r="K800" i="4"/>
  <c r="E801" i="4" s="1"/>
  <c r="G801" i="4" l="1"/>
  <c r="F801" i="4"/>
  <c r="H801" i="4" l="1"/>
  <c r="J801" i="4"/>
  <c r="K801" i="4" l="1"/>
  <c r="E802" i="4" s="1"/>
  <c r="I801" i="4"/>
  <c r="M801" i="4" s="1"/>
  <c r="L801" i="4"/>
  <c r="F802" i="4" l="1"/>
  <c r="G802" i="4"/>
  <c r="J802" i="4" l="1"/>
  <c r="H802" i="4"/>
  <c r="I802" i="4" l="1"/>
  <c r="M802" i="4" s="1"/>
  <c r="L802" i="4"/>
  <c r="K802" i="4"/>
  <c r="E803" i="4" s="1"/>
  <c r="F803" i="4" l="1"/>
  <c r="G803" i="4"/>
  <c r="J803" i="4" l="1"/>
  <c r="H803" i="4"/>
  <c r="I803" i="4" l="1"/>
  <c r="M803" i="4" s="1"/>
  <c r="L803" i="4"/>
  <c r="K803" i="4"/>
  <c r="E804" i="4" s="1"/>
  <c r="G804" i="4" l="1"/>
  <c r="F804" i="4"/>
  <c r="H804" i="4" l="1"/>
  <c r="J804" i="4"/>
  <c r="K804" i="4" s="1"/>
  <c r="E805" i="4" s="1"/>
  <c r="F805" i="4" s="1"/>
  <c r="G805" i="4" l="1"/>
  <c r="I804" i="4"/>
  <c r="M804" i="4" s="1"/>
  <c r="L804" i="4"/>
  <c r="J805" i="4" l="1"/>
  <c r="H805" i="4"/>
  <c r="I805" i="4" l="1"/>
  <c r="M805" i="4" s="1"/>
  <c r="L805" i="4"/>
  <c r="K805" i="4"/>
  <c r="E806" i="4" s="1"/>
  <c r="F806" i="4" l="1"/>
  <c r="G806" i="4"/>
  <c r="J806" i="4" l="1"/>
  <c r="K806" i="4" s="1"/>
  <c r="E807" i="4" s="1"/>
  <c r="G807" i="4" s="1"/>
  <c r="H806" i="4"/>
  <c r="I806" i="4" l="1"/>
  <c r="M806" i="4" s="1"/>
  <c r="L806" i="4"/>
  <c r="F807" i="4"/>
  <c r="H807" i="4" l="1"/>
  <c r="J807" i="4"/>
  <c r="K807" i="4" l="1"/>
  <c r="E808" i="4" s="1"/>
  <c r="I807" i="4"/>
  <c r="M807" i="4" s="1"/>
  <c r="L807" i="4"/>
  <c r="G808" i="4" l="1"/>
  <c r="F808" i="4"/>
  <c r="H808" i="4" l="1"/>
  <c r="J808" i="4"/>
  <c r="K808" i="4" l="1"/>
  <c r="E809" i="4" s="1"/>
  <c r="I808" i="4"/>
  <c r="M808" i="4" s="1"/>
  <c r="L808" i="4"/>
  <c r="F809" i="4" l="1"/>
  <c r="G809" i="4"/>
  <c r="J809" i="4" l="1"/>
  <c r="H809" i="4"/>
  <c r="I809" i="4" l="1"/>
  <c r="M809" i="4" s="1"/>
  <c r="L809" i="4"/>
  <c r="K809" i="4"/>
  <c r="E810" i="4" s="1"/>
  <c r="F810" i="4" l="1"/>
  <c r="G810" i="4"/>
  <c r="J810" i="4" l="1"/>
  <c r="H810" i="4"/>
  <c r="I810" i="4" l="1"/>
  <c r="M810" i="4" s="1"/>
  <c r="L810" i="4"/>
  <c r="K810" i="4"/>
  <c r="E811" i="4" s="1"/>
  <c r="F811" i="4" l="1"/>
  <c r="G811" i="4"/>
  <c r="J811" i="4" l="1"/>
  <c r="H811" i="4"/>
  <c r="I811" i="4" l="1"/>
  <c r="M811" i="4" s="1"/>
  <c r="L811" i="4"/>
  <c r="K811" i="4"/>
  <c r="E812" i="4" s="1"/>
  <c r="G812" i="4" l="1"/>
  <c r="F812" i="4"/>
  <c r="H812" i="4" l="1"/>
  <c r="J812" i="4"/>
  <c r="K812" i="4" l="1"/>
  <c r="E813" i="4" s="1"/>
  <c r="I812" i="4"/>
  <c r="M812" i="4" s="1"/>
  <c r="L812" i="4"/>
  <c r="F813" i="4" l="1"/>
  <c r="G813" i="4"/>
  <c r="J813" i="4" l="1"/>
  <c r="H813" i="4"/>
  <c r="I813" i="4" l="1"/>
  <c r="M813" i="4" s="1"/>
  <c r="L813" i="4"/>
  <c r="K813" i="4"/>
  <c r="E814" i="4" s="1"/>
  <c r="G814" i="4" l="1"/>
  <c r="F814" i="4"/>
  <c r="H814" i="4" l="1"/>
  <c r="J814" i="4"/>
  <c r="K814" i="4" l="1"/>
  <c r="E815" i="4" s="1"/>
  <c r="I814" i="4"/>
  <c r="M814" i="4" s="1"/>
  <c r="L814" i="4"/>
  <c r="F815" i="4" l="1"/>
  <c r="G815" i="4"/>
  <c r="J815" i="4" l="1"/>
  <c r="H815" i="4"/>
  <c r="I815" i="4" l="1"/>
  <c r="M815" i="4" s="1"/>
  <c r="L815" i="4"/>
  <c r="K815" i="4"/>
  <c r="E816" i="4" s="1"/>
  <c r="G816" i="4" l="1"/>
  <c r="F816" i="4"/>
  <c r="H816" i="4" l="1"/>
  <c r="J816" i="4"/>
  <c r="K816" i="4" l="1"/>
  <c r="E817" i="4" s="1"/>
  <c r="I816" i="4"/>
  <c r="M816" i="4" s="1"/>
  <c r="L816" i="4"/>
  <c r="F817" i="4" l="1"/>
  <c r="G817" i="4"/>
  <c r="J817" i="4" l="1"/>
  <c r="H817" i="4"/>
  <c r="I817" i="4" l="1"/>
  <c r="M817" i="4" s="1"/>
  <c r="L817" i="4"/>
  <c r="K817" i="4"/>
  <c r="E818" i="4" s="1"/>
  <c r="F818" i="4" l="1"/>
  <c r="G818" i="4"/>
  <c r="J818" i="4" l="1"/>
  <c r="H818" i="4"/>
  <c r="I818" i="4" l="1"/>
  <c r="M818" i="4" s="1"/>
  <c r="L818" i="4"/>
  <c r="K818" i="4"/>
  <c r="E819" i="4" s="1"/>
  <c r="F819" i="4" l="1"/>
  <c r="G819" i="4"/>
  <c r="J819" i="4" l="1"/>
  <c r="H819" i="4"/>
  <c r="I819" i="4" l="1"/>
  <c r="M819" i="4" s="1"/>
  <c r="L819" i="4"/>
  <c r="K819" i="4"/>
  <c r="E820" i="4" s="1"/>
  <c r="G820" i="4" l="1"/>
  <c r="F820" i="4"/>
  <c r="H820" i="4" l="1"/>
  <c r="J820" i="4"/>
  <c r="K820" i="4" l="1"/>
  <c r="E821" i="4" s="1"/>
  <c r="I820" i="4"/>
  <c r="M820" i="4" s="1"/>
  <c r="L820" i="4"/>
  <c r="F821" i="4" l="1"/>
  <c r="G821" i="4"/>
  <c r="J821" i="4" l="1"/>
  <c r="H821" i="4"/>
  <c r="I821" i="4" l="1"/>
  <c r="M821" i="4" s="1"/>
  <c r="L821" i="4"/>
  <c r="K821" i="4"/>
  <c r="E822" i="4" s="1"/>
  <c r="G822" i="4" l="1"/>
  <c r="F822" i="4"/>
  <c r="H822" i="4" l="1"/>
  <c r="J822" i="4"/>
  <c r="K822" i="4" l="1"/>
  <c r="E823" i="4" s="1"/>
  <c r="I822" i="4"/>
  <c r="M822" i="4" s="1"/>
  <c r="L822" i="4"/>
  <c r="F823" i="4" l="1"/>
  <c r="G823" i="4"/>
  <c r="J823" i="4" l="1"/>
  <c r="K823" i="4" s="1"/>
  <c r="E824" i="4" s="1"/>
  <c r="G824" i="4" s="1"/>
  <c r="H823" i="4"/>
  <c r="I823" i="4" l="1"/>
  <c r="M823" i="4" s="1"/>
  <c r="L823" i="4"/>
  <c r="F824" i="4"/>
  <c r="H824" i="4" l="1"/>
  <c r="J824" i="4"/>
  <c r="K824" i="4" l="1"/>
  <c r="E825" i="4" s="1"/>
  <c r="I824" i="4"/>
  <c r="M824" i="4" s="1"/>
  <c r="L824" i="4"/>
  <c r="G825" i="4" l="1"/>
  <c r="F825" i="4"/>
  <c r="H825" i="4" l="1"/>
  <c r="J825" i="4"/>
  <c r="K825" i="4" l="1"/>
  <c r="E826" i="4" s="1"/>
  <c r="I825" i="4"/>
  <c r="M825" i="4" s="1"/>
  <c r="L825" i="4"/>
  <c r="F826" i="4" l="1"/>
  <c r="G826" i="4"/>
  <c r="J826" i="4" l="1"/>
  <c r="K826" i="4" s="1"/>
  <c r="E827" i="4" s="1"/>
  <c r="G827" i="4" s="1"/>
  <c r="H826" i="4"/>
  <c r="I826" i="4" l="1"/>
  <c r="M826" i="4" s="1"/>
  <c r="L826" i="4"/>
  <c r="F827" i="4"/>
  <c r="H827" i="4" l="1"/>
  <c r="J827" i="4"/>
  <c r="K827" i="4" l="1"/>
  <c r="E828" i="4" s="1"/>
  <c r="I827" i="4"/>
  <c r="M827" i="4" s="1"/>
  <c r="L827" i="4"/>
  <c r="G828" i="4" l="1"/>
  <c r="F828" i="4"/>
  <c r="H828" i="4" l="1"/>
  <c r="J828" i="4"/>
  <c r="K828" i="4" l="1"/>
  <c r="E829" i="4" s="1"/>
  <c r="I828" i="4"/>
  <c r="M828" i="4" s="1"/>
  <c r="L828" i="4"/>
  <c r="F829" i="4" l="1"/>
  <c r="G829" i="4"/>
  <c r="J829" i="4" l="1"/>
  <c r="H829" i="4"/>
  <c r="I829" i="4" l="1"/>
  <c r="M829" i="4" s="1"/>
  <c r="L829" i="4"/>
  <c r="K829" i="4"/>
  <c r="E830" i="4" s="1"/>
  <c r="G830" i="4" l="1"/>
  <c r="F830" i="4"/>
  <c r="H830" i="4" l="1"/>
  <c r="J830" i="4"/>
  <c r="K830" i="4" l="1"/>
  <c r="E831" i="4" s="1"/>
  <c r="I830" i="4"/>
  <c r="M830" i="4" s="1"/>
  <c r="L830" i="4"/>
  <c r="F831" i="4" l="1"/>
  <c r="G831" i="4"/>
  <c r="J831" i="4" l="1"/>
  <c r="H831" i="4"/>
  <c r="I831" i="4" l="1"/>
  <c r="M831" i="4" s="1"/>
  <c r="L831" i="4"/>
  <c r="K831" i="4"/>
  <c r="E832" i="4" s="1"/>
  <c r="F832" i="4" l="1"/>
  <c r="G832" i="4"/>
  <c r="J832" i="4" l="1"/>
  <c r="H832" i="4"/>
  <c r="I832" i="4" l="1"/>
  <c r="M832" i="4" s="1"/>
  <c r="L832" i="4"/>
  <c r="K832" i="4"/>
  <c r="E833" i="4" s="1"/>
  <c r="F833" i="4" l="1"/>
  <c r="G833" i="4"/>
  <c r="J833" i="4" l="1"/>
  <c r="H833" i="4"/>
  <c r="I833" i="4" l="1"/>
  <c r="M833" i="4" s="1"/>
  <c r="L833" i="4"/>
  <c r="K833" i="4"/>
  <c r="E834" i="4" s="1"/>
  <c r="G834" i="4" l="1"/>
  <c r="F834" i="4"/>
  <c r="H834" i="4" l="1"/>
  <c r="J834" i="4"/>
  <c r="K834" i="4" l="1"/>
  <c r="E835" i="4" s="1"/>
  <c r="I834" i="4"/>
  <c r="M834" i="4" s="1"/>
  <c r="L834" i="4"/>
  <c r="F835" i="4" l="1"/>
  <c r="G835" i="4"/>
  <c r="J835" i="4" l="1"/>
  <c r="H835" i="4"/>
  <c r="I835" i="4" l="1"/>
  <c r="M835" i="4" s="1"/>
  <c r="L835" i="4"/>
  <c r="K835" i="4"/>
  <c r="E836" i="4" s="1"/>
  <c r="F836" i="4" l="1"/>
  <c r="G836" i="4"/>
  <c r="J836" i="4" l="1"/>
  <c r="H836" i="4"/>
  <c r="I836" i="4" l="1"/>
  <c r="M836" i="4" s="1"/>
  <c r="L836" i="4"/>
  <c r="K836" i="4"/>
  <c r="E837" i="4" s="1"/>
  <c r="G837" i="4" l="1"/>
  <c r="F837" i="4"/>
  <c r="H837" i="4" l="1"/>
  <c r="J837" i="4"/>
  <c r="K837" i="4" l="1"/>
  <c r="E838" i="4" s="1"/>
  <c r="I837" i="4"/>
  <c r="M837" i="4" s="1"/>
  <c r="L837" i="4"/>
  <c r="F838" i="4" l="1"/>
  <c r="G838" i="4"/>
  <c r="J838" i="4" l="1"/>
  <c r="H838" i="4"/>
  <c r="I838" i="4" l="1"/>
  <c r="M838" i="4" s="1"/>
  <c r="L838" i="4"/>
  <c r="K838" i="4"/>
  <c r="E839" i="4" s="1"/>
  <c r="F839" i="4" l="1"/>
  <c r="G839" i="4"/>
  <c r="J839" i="4" l="1"/>
  <c r="H839" i="4"/>
  <c r="I839" i="4" l="1"/>
  <c r="M839" i="4" s="1"/>
  <c r="L839" i="4"/>
  <c r="K839" i="4"/>
  <c r="E840" i="4" s="1"/>
  <c r="G840" i="4" l="1"/>
  <c r="F840" i="4"/>
  <c r="H840" i="4" l="1"/>
  <c r="J840" i="4"/>
  <c r="K840" i="4" l="1"/>
  <c r="E841" i="4" s="1"/>
  <c r="I840" i="4"/>
  <c r="M840" i="4" s="1"/>
  <c r="L840" i="4"/>
  <c r="F841" i="4" l="1"/>
  <c r="G841" i="4"/>
  <c r="J841" i="4" l="1"/>
  <c r="K841" i="4" s="1"/>
  <c r="E842" i="4" s="1"/>
  <c r="G842" i="4" s="1"/>
  <c r="H841" i="4"/>
  <c r="I841" i="4" l="1"/>
  <c r="M841" i="4" s="1"/>
  <c r="L841" i="4"/>
  <c r="F842" i="4"/>
  <c r="H842" i="4" l="1"/>
  <c r="J842" i="4"/>
  <c r="K842" i="4" l="1"/>
  <c r="E843" i="4" s="1"/>
  <c r="I842" i="4"/>
  <c r="M842" i="4" s="1"/>
  <c r="L842" i="4"/>
  <c r="G843" i="4" l="1"/>
  <c r="F843" i="4"/>
  <c r="H843" i="4" l="1"/>
  <c r="J843" i="4"/>
  <c r="K843" i="4" l="1"/>
  <c r="E844" i="4" s="1"/>
  <c r="I843" i="4"/>
  <c r="M843" i="4" s="1"/>
  <c r="L843" i="4"/>
  <c r="F844" i="4" l="1"/>
  <c r="G844" i="4"/>
  <c r="J844" i="4" l="1"/>
  <c r="H844" i="4"/>
  <c r="I844" i="4" l="1"/>
  <c r="M844" i="4" s="1"/>
  <c r="L844" i="4"/>
  <c r="K844" i="4"/>
  <c r="E845" i="4" s="1"/>
  <c r="G845" i="4" l="1"/>
  <c r="F845" i="4"/>
  <c r="H845" i="4" l="1"/>
  <c r="J845" i="4"/>
  <c r="K845" i="4" l="1"/>
  <c r="E846" i="4" s="1"/>
  <c r="I845" i="4"/>
  <c r="M845" i="4" s="1"/>
  <c r="L845" i="4"/>
  <c r="F846" i="4" l="1"/>
  <c r="G846" i="4"/>
  <c r="J846" i="4" l="1"/>
  <c r="H846" i="4"/>
  <c r="I846" i="4" l="1"/>
  <c r="M846" i="4" s="1"/>
  <c r="L846" i="4"/>
  <c r="K846" i="4"/>
  <c r="E847" i="4" s="1"/>
  <c r="G847" i="4" l="1"/>
  <c r="F847" i="4"/>
  <c r="H847" i="4" l="1"/>
  <c r="J847" i="4"/>
  <c r="K847" i="4" l="1"/>
  <c r="E848" i="4" s="1"/>
  <c r="I847" i="4"/>
  <c r="M847" i="4" s="1"/>
  <c r="L847" i="4"/>
  <c r="F848" i="4" l="1"/>
  <c r="G848" i="4"/>
  <c r="J848" i="4" l="1"/>
  <c r="H848" i="4"/>
  <c r="I848" i="4" l="1"/>
  <c r="M848" i="4" s="1"/>
  <c r="L848" i="4"/>
  <c r="K848" i="4"/>
  <c r="E849" i="4" s="1"/>
  <c r="G849" i="4" l="1"/>
  <c r="F849" i="4"/>
  <c r="H849" i="4" l="1"/>
  <c r="J849" i="4"/>
  <c r="K849" i="4" l="1"/>
  <c r="E850" i="4" s="1"/>
  <c r="I849" i="4"/>
  <c r="M849" i="4" s="1"/>
  <c r="L849" i="4"/>
  <c r="F850" i="4" l="1"/>
  <c r="G850" i="4"/>
  <c r="J850" i="4" l="1"/>
  <c r="H850" i="4"/>
  <c r="I850" i="4" l="1"/>
  <c r="M850" i="4" s="1"/>
  <c r="L850" i="4"/>
  <c r="K850" i="4"/>
  <c r="E851" i="4" s="1"/>
  <c r="G851" i="4" l="1"/>
  <c r="F851" i="4"/>
  <c r="H851" i="4" l="1"/>
  <c r="J851" i="4"/>
  <c r="I851" i="4" l="1"/>
  <c r="M851" i="4" s="1"/>
  <c r="L851" i="4"/>
  <c r="K851" i="4"/>
  <c r="E852" i="4" s="1"/>
  <c r="F852" i="4" l="1"/>
  <c r="G852" i="4"/>
  <c r="J852" i="4" l="1"/>
  <c r="H852" i="4"/>
  <c r="I852" i="4" l="1"/>
  <c r="M852" i="4" s="1"/>
  <c r="L852" i="4"/>
  <c r="K852" i="4"/>
  <c r="E853" i="4" s="1"/>
  <c r="G853" i="4" l="1"/>
  <c r="F853" i="4"/>
  <c r="H853" i="4" l="1"/>
  <c r="J853" i="4"/>
  <c r="K853" i="4" l="1"/>
  <c r="E854" i="4" s="1"/>
  <c r="I853" i="4"/>
  <c r="M853" i="4" s="1"/>
  <c r="L853" i="4"/>
  <c r="F854" i="4" l="1"/>
  <c r="G854" i="4"/>
  <c r="J854" i="4" l="1"/>
  <c r="H854" i="4"/>
  <c r="I854" i="4" l="1"/>
  <c r="M854" i="4" s="1"/>
  <c r="L854" i="4"/>
  <c r="K854" i="4"/>
  <c r="E855" i="4" s="1"/>
  <c r="G855" i="4" l="1"/>
  <c r="F855" i="4"/>
  <c r="H855" i="4" l="1"/>
  <c r="J855" i="4"/>
  <c r="I855" i="4" l="1"/>
  <c r="M855" i="4" s="1"/>
  <c r="L855" i="4"/>
  <c r="K855" i="4"/>
  <c r="E856" i="4" s="1"/>
  <c r="F856" i="4" l="1"/>
  <c r="G856" i="4"/>
  <c r="J856" i="4" l="1"/>
  <c r="H856" i="4"/>
  <c r="I856" i="4" l="1"/>
  <c r="M856" i="4" s="1"/>
  <c r="L856" i="4"/>
  <c r="K856" i="4"/>
  <c r="E857" i="4" s="1"/>
  <c r="F857" i="4" l="1"/>
  <c r="G857" i="4"/>
  <c r="J857" i="4" l="1"/>
  <c r="H857" i="4"/>
  <c r="I857" i="4" l="1"/>
  <c r="M857" i="4" s="1"/>
  <c r="L857" i="4"/>
  <c r="K857" i="4"/>
  <c r="E858" i="4" s="1"/>
  <c r="F858" i="4" l="1"/>
  <c r="G858" i="4"/>
  <c r="J858" i="4" l="1"/>
  <c r="H858" i="4"/>
  <c r="I858" i="4" l="1"/>
  <c r="M858" i="4" s="1"/>
  <c r="L858" i="4"/>
  <c r="K858" i="4"/>
  <c r="E859" i="4" s="1"/>
  <c r="G859" i="4" l="1"/>
  <c r="F859" i="4"/>
  <c r="H859" i="4" l="1"/>
  <c r="J859" i="4"/>
  <c r="K859" i="4" l="1"/>
  <c r="E860" i="4" s="1"/>
  <c r="I859" i="4"/>
  <c r="M859" i="4" s="1"/>
  <c r="L859" i="4"/>
  <c r="F860" i="4" l="1"/>
  <c r="G860" i="4"/>
  <c r="J860" i="4" l="1"/>
  <c r="H860" i="4"/>
  <c r="I860" i="4" l="1"/>
  <c r="M860" i="4" s="1"/>
  <c r="L860" i="4"/>
  <c r="K860" i="4"/>
  <c r="E861" i="4" s="1"/>
  <c r="F861" i="4" l="1"/>
  <c r="G861" i="4"/>
  <c r="J861" i="4" l="1"/>
  <c r="H861" i="4"/>
  <c r="I861" i="4" l="1"/>
  <c r="M861" i="4" s="1"/>
  <c r="L861" i="4"/>
  <c r="K861" i="4"/>
  <c r="E862" i="4" s="1"/>
  <c r="G862" i="4" l="1"/>
  <c r="F862" i="4"/>
  <c r="H862" i="4" l="1"/>
  <c r="J862" i="4"/>
  <c r="K862" i="4" l="1"/>
  <c r="E863" i="4" s="1"/>
  <c r="I862" i="4"/>
  <c r="M862" i="4" s="1"/>
  <c r="L862" i="4"/>
  <c r="F863" i="4" l="1"/>
  <c r="G863" i="4"/>
  <c r="J863" i="4" l="1"/>
  <c r="H863" i="4"/>
  <c r="I863" i="4" l="1"/>
  <c r="M863" i="4" s="1"/>
  <c r="L863" i="4"/>
  <c r="K863" i="4"/>
  <c r="E864" i="4" s="1"/>
  <c r="G864" i="4" l="1"/>
  <c r="F864" i="4"/>
  <c r="H864" i="4" l="1"/>
  <c r="J864" i="4"/>
  <c r="K864" i="4" l="1"/>
  <c r="E865" i="4" s="1"/>
  <c r="I864" i="4"/>
  <c r="M864" i="4" s="1"/>
  <c r="L864" i="4"/>
  <c r="F865" i="4" l="1"/>
  <c r="G865" i="4"/>
  <c r="J865" i="4" l="1"/>
  <c r="H865" i="4"/>
  <c r="I865" i="4" l="1"/>
  <c r="M865" i="4" s="1"/>
  <c r="L865" i="4"/>
  <c r="K865" i="4"/>
  <c r="E866" i="4" s="1"/>
  <c r="G866" i="4" l="1"/>
  <c r="F866" i="4"/>
  <c r="H866" i="4" l="1"/>
  <c r="J866" i="4"/>
  <c r="K866" i="4" l="1"/>
  <c r="E867" i="4" s="1"/>
  <c r="I866" i="4"/>
  <c r="M866" i="4" s="1"/>
  <c r="L866" i="4"/>
  <c r="F867" i="4" l="1"/>
  <c r="G867" i="4"/>
  <c r="J867" i="4" l="1"/>
  <c r="H867" i="4"/>
  <c r="I867" i="4" l="1"/>
  <c r="M867" i="4" s="1"/>
  <c r="L867" i="4"/>
  <c r="K867" i="4"/>
  <c r="E868" i="4" s="1"/>
  <c r="G868" i="4" l="1"/>
  <c r="F868" i="4"/>
  <c r="H868" i="4" l="1"/>
  <c r="J868" i="4"/>
  <c r="K868" i="4" l="1"/>
  <c r="E869" i="4" s="1"/>
  <c r="I868" i="4"/>
  <c r="M868" i="4" s="1"/>
  <c r="L868" i="4"/>
  <c r="F869" i="4" l="1"/>
  <c r="G869" i="4"/>
  <c r="J869" i="4" l="1"/>
  <c r="H869" i="4"/>
  <c r="I869" i="4" l="1"/>
  <c r="M869" i="4" s="1"/>
  <c r="L869" i="4"/>
  <c r="K869" i="4"/>
  <c r="E870" i="4" s="1"/>
  <c r="G870" i="4" l="1"/>
  <c r="F870" i="4"/>
  <c r="H870" i="4" l="1"/>
  <c r="J870" i="4"/>
  <c r="K870" i="4" l="1"/>
  <c r="E871" i="4" s="1"/>
  <c r="I870" i="4"/>
  <c r="M870" i="4" s="1"/>
  <c r="L870" i="4"/>
  <c r="F871" i="4" l="1"/>
  <c r="G871" i="4"/>
  <c r="J871" i="4" l="1"/>
  <c r="H871" i="4"/>
  <c r="I871" i="4" l="1"/>
  <c r="M871" i="4" s="1"/>
  <c r="L871" i="4"/>
  <c r="K871" i="4"/>
  <c r="E872" i="4" s="1"/>
  <c r="G872" i="4" l="1"/>
  <c r="F872" i="4"/>
  <c r="H872" i="4" l="1"/>
  <c r="J872" i="4"/>
  <c r="K872" i="4" l="1"/>
  <c r="E873" i="4" s="1"/>
  <c r="I872" i="4"/>
  <c r="M872" i="4" s="1"/>
  <c r="L872" i="4"/>
  <c r="F873" i="4" l="1"/>
  <c r="G873" i="4"/>
  <c r="J873" i="4" l="1"/>
  <c r="H873" i="4"/>
  <c r="I873" i="4" l="1"/>
  <c r="M873" i="4" s="1"/>
  <c r="L873" i="4"/>
  <c r="K873" i="4"/>
  <c r="E874" i="4" s="1"/>
  <c r="F874" i="4" l="1"/>
  <c r="G874" i="4"/>
  <c r="J874" i="4" l="1"/>
  <c r="H874" i="4"/>
  <c r="I874" i="4" l="1"/>
  <c r="M874" i="4" s="1"/>
  <c r="L874" i="4"/>
  <c r="K874" i="4"/>
  <c r="E875" i="4" s="1"/>
  <c r="G875" i="4" l="1"/>
  <c r="F875" i="4"/>
  <c r="H875" i="4" l="1"/>
  <c r="J875" i="4"/>
  <c r="K875" i="4" l="1"/>
  <c r="E876" i="4" s="1"/>
  <c r="I875" i="4"/>
  <c r="M875" i="4" s="1"/>
  <c r="L875" i="4"/>
  <c r="F876" i="4" l="1"/>
  <c r="G876" i="4"/>
  <c r="J876" i="4" l="1"/>
  <c r="H876" i="4"/>
  <c r="I876" i="4" l="1"/>
  <c r="M876" i="4" s="1"/>
  <c r="L876" i="4"/>
  <c r="K876" i="4"/>
  <c r="E877" i="4" s="1"/>
  <c r="G877" i="4" l="1"/>
  <c r="F877" i="4"/>
  <c r="H877" i="4" l="1"/>
  <c r="J877" i="4"/>
  <c r="K877" i="4" l="1"/>
  <c r="E878" i="4" s="1"/>
  <c r="I877" i="4"/>
  <c r="M877" i="4" s="1"/>
  <c r="L877" i="4"/>
  <c r="F878" i="4" l="1"/>
  <c r="G878" i="4"/>
  <c r="J878" i="4" l="1"/>
  <c r="H878" i="4"/>
  <c r="I878" i="4" l="1"/>
  <c r="M878" i="4" s="1"/>
  <c r="L878" i="4"/>
  <c r="K878" i="4"/>
  <c r="E879" i="4" s="1"/>
  <c r="G879" i="4" l="1"/>
  <c r="F879" i="4"/>
  <c r="H879" i="4" l="1"/>
  <c r="J879" i="4"/>
  <c r="K879" i="4" l="1"/>
  <c r="E880" i="4" s="1"/>
  <c r="I879" i="4"/>
  <c r="M879" i="4" s="1"/>
  <c r="L879" i="4"/>
  <c r="F880" i="4" l="1"/>
  <c r="G880" i="4"/>
  <c r="J880" i="4" l="1"/>
  <c r="H880" i="4"/>
  <c r="I880" i="4" l="1"/>
  <c r="M880" i="4" s="1"/>
  <c r="L880" i="4"/>
  <c r="K880" i="4"/>
  <c r="E881" i="4" s="1"/>
  <c r="G881" i="4" l="1"/>
  <c r="F881" i="4"/>
  <c r="H881" i="4" l="1"/>
  <c r="J881" i="4"/>
  <c r="K881" i="4" l="1"/>
  <c r="E882" i="4" s="1"/>
  <c r="I881" i="4"/>
  <c r="M881" i="4" s="1"/>
  <c r="L881" i="4"/>
  <c r="F882" i="4" l="1"/>
  <c r="G882" i="4"/>
  <c r="J882" i="4" l="1"/>
  <c r="H882" i="4"/>
  <c r="I882" i="4" l="1"/>
  <c r="M882" i="4" s="1"/>
  <c r="L882" i="4"/>
  <c r="K882" i="4"/>
  <c r="E883" i="4" s="1"/>
  <c r="G883" i="4" l="1"/>
  <c r="F883" i="4"/>
  <c r="H883" i="4" l="1"/>
  <c r="J883" i="4"/>
  <c r="K883" i="4" l="1"/>
  <c r="E884" i="4" s="1"/>
  <c r="I883" i="4"/>
  <c r="M883" i="4" s="1"/>
  <c r="L883" i="4"/>
  <c r="F884" i="4" l="1"/>
  <c r="G884" i="4"/>
  <c r="J884" i="4" l="1"/>
  <c r="H884" i="4"/>
  <c r="I884" i="4" l="1"/>
  <c r="M884" i="4" s="1"/>
  <c r="L884" i="4"/>
  <c r="K884" i="4"/>
  <c r="E885" i="4" s="1"/>
  <c r="G885" i="4" l="1"/>
  <c r="F885" i="4"/>
  <c r="H885" i="4" l="1"/>
  <c r="J885" i="4"/>
  <c r="K885" i="4" l="1"/>
  <c r="E886" i="4" s="1"/>
  <c r="I885" i="4"/>
  <c r="M885" i="4" s="1"/>
  <c r="L885" i="4"/>
  <c r="F886" i="4" l="1"/>
  <c r="G886" i="4"/>
  <c r="J886" i="4" l="1"/>
  <c r="H886" i="4"/>
  <c r="I886" i="4" l="1"/>
  <c r="M886" i="4" s="1"/>
  <c r="L886" i="4"/>
  <c r="K886" i="4"/>
  <c r="E887" i="4" s="1"/>
  <c r="G887" i="4" l="1"/>
  <c r="F887" i="4"/>
  <c r="H887" i="4" l="1"/>
  <c r="J887" i="4"/>
  <c r="K887" i="4" l="1"/>
  <c r="E888" i="4" s="1"/>
  <c r="I887" i="4"/>
  <c r="M887" i="4" s="1"/>
  <c r="L887" i="4"/>
  <c r="F888" i="4" l="1"/>
  <c r="G888" i="4"/>
  <c r="J888" i="4" l="1"/>
  <c r="H888" i="4"/>
  <c r="I888" i="4" l="1"/>
  <c r="M888" i="4" s="1"/>
  <c r="L888" i="4"/>
  <c r="K888" i="4"/>
  <c r="E889" i="4" s="1"/>
  <c r="G889" i="4" l="1"/>
  <c r="F889" i="4"/>
  <c r="H889" i="4" l="1"/>
  <c r="J889" i="4"/>
  <c r="K889" i="4" l="1"/>
  <c r="E890" i="4" s="1"/>
  <c r="I889" i="4"/>
  <c r="M889" i="4" s="1"/>
  <c r="L889" i="4"/>
  <c r="F890" i="4" l="1"/>
  <c r="G890" i="4"/>
  <c r="J890" i="4" l="1"/>
  <c r="H890" i="4"/>
  <c r="I890" i="4" l="1"/>
  <c r="M890" i="4" s="1"/>
  <c r="L890" i="4"/>
  <c r="K890" i="4"/>
  <c r="E891" i="4" s="1"/>
  <c r="G891" i="4" l="1"/>
  <c r="F891" i="4"/>
  <c r="H891" i="4" l="1"/>
  <c r="J891" i="4"/>
  <c r="K891" i="4" l="1"/>
  <c r="E892" i="4" s="1"/>
  <c r="I891" i="4"/>
  <c r="M891" i="4" s="1"/>
  <c r="L891" i="4"/>
  <c r="F892" i="4" l="1"/>
  <c r="G892" i="4"/>
  <c r="J892" i="4" l="1"/>
  <c r="H892" i="4"/>
  <c r="I892" i="4" l="1"/>
  <c r="M892" i="4" s="1"/>
  <c r="L892" i="4"/>
  <c r="K892" i="4"/>
  <c r="E893" i="4" s="1"/>
  <c r="G893" i="4" l="1"/>
  <c r="F893" i="4"/>
  <c r="H893" i="4" l="1"/>
  <c r="J893" i="4"/>
  <c r="K893" i="4" l="1"/>
  <c r="E894" i="4" s="1"/>
  <c r="I893" i="4"/>
  <c r="M893" i="4" s="1"/>
  <c r="L893" i="4"/>
  <c r="F894" i="4" l="1"/>
  <c r="G894" i="4"/>
  <c r="J894" i="4" l="1"/>
  <c r="H894" i="4"/>
  <c r="I894" i="4" l="1"/>
  <c r="M894" i="4" s="1"/>
  <c r="L894" i="4"/>
  <c r="K894" i="4"/>
  <c r="E895" i="4" s="1"/>
  <c r="G895" i="4" l="1"/>
  <c r="F895" i="4"/>
  <c r="H895" i="4" l="1"/>
  <c r="J895" i="4"/>
  <c r="K895" i="4" l="1"/>
  <c r="E896" i="4" s="1"/>
  <c r="I895" i="4"/>
  <c r="M895" i="4" s="1"/>
  <c r="L895" i="4"/>
  <c r="F896" i="4" l="1"/>
  <c r="G896" i="4"/>
  <c r="J896" i="4" l="1"/>
  <c r="H896" i="4"/>
  <c r="I896" i="4" l="1"/>
  <c r="M896" i="4" s="1"/>
  <c r="L896" i="4"/>
  <c r="K896" i="4"/>
  <c r="E897" i="4" s="1"/>
  <c r="F897" i="4" l="1"/>
  <c r="G897" i="4"/>
  <c r="J897" i="4" l="1"/>
  <c r="K897" i="4" s="1"/>
  <c r="E898" i="4" s="1"/>
  <c r="G898" i="4" s="1"/>
  <c r="H897" i="4"/>
  <c r="I897" i="4" l="1"/>
  <c r="M897" i="4" s="1"/>
  <c r="L897" i="4"/>
  <c r="F898" i="4"/>
  <c r="H898" i="4" l="1"/>
  <c r="J898" i="4"/>
  <c r="K898" i="4" l="1"/>
  <c r="E899" i="4" s="1"/>
  <c r="I898" i="4"/>
  <c r="M898" i="4" s="1"/>
  <c r="L898" i="4"/>
  <c r="G899" i="4" l="1"/>
  <c r="F899" i="4"/>
  <c r="H899" i="4" l="1"/>
  <c r="J899" i="4"/>
  <c r="K899" i="4" s="1"/>
  <c r="E900" i="4" s="1"/>
  <c r="F900" i="4" s="1"/>
  <c r="G900" i="4" l="1"/>
  <c r="I899" i="4"/>
  <c r="M899" i="4" s="1"/>
  <c r="L899" i="4"/>
  <c r="J900" i="4" l="1"/>
  <c r="H900" i="4"/>
  <c r="I900" i="4" l="1"/>
  <c r="M900" i="4" s="1"/>
  <c r="L900" i="4"/>
  <c r="K900" i="4"/>
  <c r="E901" i="4" s="1"/>
  <c r="F901" i="4" l="1"/>
  <c r="G901" i="4"/>
  <c r="J901" i="4" l="1"/>
  <c r="H901" i="4"/>
  <c r="I901" i="4" l="1"/>
  <c r="M901" i="4" s="1"/>
  <c r="L901" i="4"/>
  <c r="K901" i="4"/>
  <c r="E902" i="4" s="1"/>
  <c r="G902" i="4" l="1"/>
  <c r="F902" i="4"/>
  <c r="H902" i="4" l="1"/>
  <c r="J902" i="4"/>
  <c r="K902" i="4" l="1"/>
  <c r="E903" i="4" s="1"/>
  <c r="I902" i="4"/>
  <c r="M902" i="4" s="1"/>
  <c r="L902" i="4"/>
  <c r="F903" i="4" l="1"/>
  <c r="G903" i="4"/>
  <c r="J903" i="4" l="1"/>
  <c r="H903" i="4"/>
  <c r="I903" i="4" l="1"/>
  <c r="M903" i="4" s="1"/>
  <c r="L903" i="4"/>
  <c r="K903" i="4"/>
  <c r="E904" i="4" s="1"/>
  <c r="G904" i="4" l="1"/>
  <c r="F904" i="4"/>
  <c r="H904" i="4" l="1"/>
  <c r="J904" i="4"/>
  <c r="K904" i="4" l="1"/>
  <c r="E905" i="4" s="1"/>
  <c r="I904" i="4"/>
  <c r="M904" i="4" s="1"/>
  <c r="L904" i="4"/>
  <c r="F905" i="4" l="1"/>
  <c r="G905" i="4"/>
  <c r="J905" i="4" l="1"/>
  <c r="H905" i="4"/>
  <c r="I905" i="4" l="1"/>
  <c r="M905" i="4" s="1"/>
  <c r="L905" i="4"/>
  <c r="K905" i="4"/>
  <c r="E906" i="4" s="1"/>
  <c r="G906" i="4" l="1"/>
  <c r="F906" i="4"/>
  <c r="H906" i="4" l="1"/>
  <c r="J906" i="4"/>
  <c r="K906" i="4" l="1"/>
  <c r="E907" i="4" s="1"/>
  <c r="I906" i="4"/>
  <c r="M906" i="4" s="1"/>
  <c r="L906" i="4"/>
  <c r="F907" i="4" l="1"/>
  <c r="G907" i="4"/>
  <c r="J907" i="4" l="1"/>
  <c r="H907" i="4"/>
  <c r="I907" i="4" l="1"/>
  <c r="M907" i="4" s="1"/>
  <c r="L907" i="4"/>
  <c r="K907" i="4"/>
  <c r="E908" i="4" s="1"/>
  <c r="G908" i="4" l="1"/>
  <c r="F908" i="4"/>
  <c r="H908" i="4" l="1"/>
  <c r="J908" i="4"/>
  <c r="K908" i="4" l="1"/>
  <c r="E909" i="4" s="1"/>
  <c r="I908" i="4"/>
  <c r="M908" i="4" s="1"/>
  <c r="L908" i="4"/>
  <c r="F909" i="4" l="1"/>
  <c r="G909" i="4"/>
  <c r="J909" i="4" l="1"/>
  <c r="H909" i="4"/>
  <c r="I909" i="4" l="1"/>
  <c r="M909" i="4" s="1"/>
  <c r="L909" i="4"/>
  <c r="K909" i="4"/>
  <c r="E910" i="4" s="1"/>
  <c r="G910" i="4" l="1"/>
  <c r="F910" i="4"/>
  <c r="H910" i="4" l="1"/>
  <c r="J910" i="4"/>
  <c r="K910" i="4" l="1"/>
  <c r="E911" i="4" s="1"/>
  <c r="I910" i="4"/>
  <c r="M910" i="4" s="1"/>
  <c r="L910" i="4"/>
  <c r="F911" i="4" l="1"/>
  <c r="G911" i="4"/>
  <c r="J911" i="4" l="1"/>
  <c r="H911" i="4"/>
  <c r="I911" i="4" l="1"/>
  <c r="M911" i="4" s="1"/>
  <c r="L911" i="4"/>
  <c r="K911" i="4"/>
  <c r="E912" i="4" s="1"/>
  <c r="G912" i="4" l="1"/>
  <c r="F912" i="4"/>
  <c r="H912" i="4" l="1"/>
  <c r="J912" i="4"/>
  <c r="K912" i="4" l="1"/>
  <c r="E913" i="4" s="1"/>
  <c r="I912" i="4"/>
  <c r="M912" i="4" s="1"/>
  <c r="L912" i="4"/>
  <c r="F913" i="4" l="1"/>
  <c r="G913" i="4"/>
  <c r="J913" i="4" l="1"/>
  <c r="H913" i="4"/>
  <c r="I913" i="4" l="1"/>
  <c r="M913" i="4" s="1"/>
  <c r="L913" i="4"/>
  <c r="K913" i="4"/>
  <c r="E914" i="4" s="1"/>
  <c r="G914" i="4" l="1"/>
  <c r="F914" i="4"/>
  <c r="H914" i="4" l="1"/>
  <c r="J914" i="4"/>
  <c r="K914" i="4" l="1"/>
  <c r="E915" i="4" s="1"/>
  <c r="I914" i="4"/>
  <c r="M914" i="4" s="1"/>
  <c r="L914" i="4"/>
  <c r="F915" i="4" l="1"/>
  <c r="G915" i="4"/>
  <c r="J915" i="4" l="1"/>
  <c r="H915" i="4"/>
  <c r="I915" i="4" l="1"/>
  <c r="M915" i="4" s="1"/>
  <c r="L915" i="4"/>
  <c r="K915" i="4"/>
  <c r="E916" i="4" s="1"/>
  <c r="G916" i="4" l="1"/>
  <c r="F916" i="4"/>
  <c r="H916" i="4" l="1"/>
  <c r="J916" i="4"/>
  <c r="K916" i="4" l="1"/>
  <c r="E917" i="4" s="1"/>
  <c r="I916" i="4"/>
  <c r="M916" i="4" s="1"/>
  <c r="L916" i="4"/>
  <c r="F917" i="4" l="1"/>
  <c r="G917" i="4"/>
  <c r="J917" i="4" l="1"/>
  <c r="H917" i="4"/>
  <c r="I917" i="4" l="1"/>
  <c r="M917" i="4" s="1"/>
  <c r="L917" i="4"/>
  <c r="K917" i="4"/>
  <c r="E918" i="4" s="1"/>
  <c r="G918" i="4" l="1"/>
  <c r="F918" i="4"/>
  <c r="H918" i="4" l="1"/>
  <c r="J918" i="4"/>
  <c r="K918" i="4" l="1"/>
  <c r="E919" i="4" s="1"/>
  <c r="I918" i="4"/>
  <c r="M918" i="4" s="1"/>
  <c r="L918" i="4"/>
  <c r="F919" i="4" l="1"/>
  <c r="G919" i="4"/>
  <c r="J919" i="4" l="1"/>
  <c r="H919" i="4"/>
  <c r="I919" i="4" l="1"/>
  <c r="M919" i="4" s="1"/>
  <c r="L919" i="4"/>
  <c r="K919" i="4"/>
  <c r="E920" i="4" s="1"/>
  <c r="F920" i="4" l="1"/>
  <c r="G920" i="4"/>
  <c r="J920" i="4" l="1"/>
  <c r="H920" i="4"/>
  <c r="I920" i="4" l="1"/>
  <c r="M920" i="4" s="1"/>
  <c r="L920" i="4"/>
  <c r="K920" i="4"/>
  <c r="E921" i="4" s="1"/>
  <c r="F921" i="4" l="1"/>
  <c r="G921" i="4"/>
  <c r="J921" i="4" l="1"/>
  <c r="H921" i="4"/>
  <c r="I921" i="4" l="1"/>
  <c r="M921" i="4" s="1"/>
  <c r="L921" i="4"/>
  <c r="K921" i="4"/>
  <c r="E922" i="4" s="1"/>
  <c r="G922" i="4" l="1"/>
  <c r="F922" i="4"/>
  <c r="H922" i="4" l="1"/>
  <c r="J922" i="4"/>
  <c r="K922" i="4" l="1"/>
  <c r="E923" i="4" s="1"/>
  <c r="I922" i="4"/>
  <c r="M922" i="4" s="1"/>
  <c r="L922" i="4"/>
  <c r="F923" i="4" l="1"/>
  <c r="G923" i="4"/>
  <c r="J923" i="4" l="1"/>
  <c r="H923" i="4"/>
  <c r="I923" i="4" l="1"/>
  <c r="M923" i="4" s="1"/>
  <c r="L923" i="4"/>
  <c r="K923" i="4"/>
  <c r="E924" i="4" s="1"/>
  <c r="F924" i="4" l="1"/>
  <c r="G924" i="4"/>
  <c r="J924" i="4" l="1"/>
  <c r="H924" i="4"/>
  <c r="I924" i="4" l="1"/>
  <c r="M924" i="4" s="1"/>
  <c r="L924" i="4"/>
  <c r="K924" i="4"/>
  <c r="E925" i="4" s="1"/>
  <c r="G925" i="4" l="1"/>
  <c r="F925" i="4"/>
  <c r="H925" i="4" l="1"/>
  <c r="J925" i="4"/>
  <c r="K925" i="4" l="1"/>
  <c r="E926" i="4" s="1"/>
  <c r="I925" i="4"/>
  <c r="M925" i="4" s="1"/>
  <c r="L925" i="4"/>
  <c r="F926" i="4" l="1"/>
  <c r="G926" i="4"/>
  <c r="J926" i="4" l="1"/>
  <c r="H926" i="4"/>
  <c r="I926" i="4" l="1"/>
  <c r="M926" i="4" s="1"/>
  <c r="L926" i="4"/>
  <c r="K926" i="4"/>
  <c r="E927" i="4" s="1"/>
  <c r="F927" i="4" l="1"/>
  <c r="G927" i="4"/>
  <c r="J927" i="4" l="1"/>
  <c r="H927" i="4"/>
  <c r="I927" i="4" l="1"/>
  <c r="M927" i="4" s="1"/>
  <c r="L927" i="4"/>
  <c r="K927" i="4"/>
  <c r="E928" i="4" s="1"/>
  <c r="G928" i="4" l="1"/>
  <c r="F928" i="4"/>
  <c r="H928" i="4" l="1"/>
  <c r="J928" i="4"/>
  <c r="K928" i="4" s="1"/>
  <c r="E929" i="4" s="1"/>
  <c r="F929" i="4" s="1"/>
  <c r="G929" i="4" l="1"/>
  <c r="I928" i="4"/>
  <c r="M928" i="4" s="1"/>
  <c r="L928" i="4"/>
  <c r="J929" i="4" l="1"/>
  <c r="H929" i="4"/>
  <c r="I929" i="4" l="1"/>
  <c r="M929" i="4" s="1"/>
  <c r="L929" i="4"/>
  <c r="K929" i="4"/>
  <c r="E930" i="4" s="1"/>
  <c r="F930" i="4" l="1"/>
  <c r="G930" i="4"/>
  <c r="J930" i="4" l="1"/>
  <c r="K930" i="4" s="1"/>
  <c r="E931" i="4" s="1"/>
  <c r="G931" i="4" s="1"/>
  <c r="H930" i="4"/>
  <c r="I930" i="4" l="1"/>
  <c r="M930" i="4" s="1"/>
  <c r="L930" i="4"/>
  <c r="F931" i="4"/>
  <c r="H931" i="4" l="1"/>
  <c r="J931" i="4"/>
  <c r="K931" i="4" l="1"/>
  <c r="E932" i="4" s="1"/>
  <c r="I931" i="4"/>
  <c r="M931" i="4" s="1"/>
  <c r="L931" i="4"/>
  <c r="G932" i="4" l="1"/>
  <c r="F932" i="4"/>
  <c r="H932" i="4" l="1"/>
  <c r="J932" i="4"/>
  <c r="K932" i="4" l="1"/>
  <c r="E933" i="4" s="1"/>
  <c r="I932" i="4"/>
  <c r="M932" i="4" s="1"/>
  <c r="L932" i="4"/>
  <c r="F933" i="4" l="1"/>
  <c r="G933" i="4"/>
  <c r="J933" i="4" l="1"/>
  <c r="H933" i="4"/>
  <c r="I933" i="4" l="1"/>
  <c r="M933" i="4" s="1"/>
  <c r="L933" i="4"/>
  <c r="K933" i="4"/>
  <c r="E934" i="4" s="1"/>
  <c r="G934" i="4" l="1"/>
  <c r="F934" i="4"/>
  <c r="H934" i="4" l="1"/>
  <c r="J934" i="4"/>
  <c r="K934" i="4" l="1"/>
  <c r="E935" i="4" s="1"/>
  <c r="I934" i="4"/>
  <c r="M934" i="4" s="1"/>
  <c r="L934" i="4"/>
  <c r="F935" i="4" l="1"/>
  <c r="G935" i="4"/>
  <c r="J935" i="4" l="1"/>
  <c r="H935" i="4"/>
  <c r="I935" i="4" l="1"/>
  <c r="M935" i="4" s="1"/>
  <c r="L935" i="4"/>
  <c r="K935" i="4"/>
  <c r="E936" i="4" s="1"/>
  <c r="G936" i="4" l="1"/>
  <c r="F936" i="4"/>
  <c r="H936" i="4" l="1"/>
  <c r="J936" i="4"/>
  <c r="K936" i="4" l="1"/>
  <c r="E937" i="4" s="1"/>
  <c r="I936" i="4"/>
  <c r="M936" i="4" s="1"/>
  <c r="L936" i="4"/>
  <c r="F937" i="4" l="1"/>
  <c r="G937" i="4"/>
  <c r="J937" i="4" l="1"/>
  <c r="H937" i="4"/>
  <c r="I937" i="4" l="1"/>
  <c r="M937" i="4" s="1"/>
  <c r="L937" i="4"/>
  <c r="K937" i="4"/>
  <c r="E938" i="4" s="1"/>
  <c r="G938" i="4" l="1"/>
  <c r="F938" i="4"/>
  <c r="H938" i="4" l="1"/>
  <c r="J938" i="4"/>
  <c r="K938" i="4" l="1"/>
  <c r="E939" i="4" s="1"/>
  <c r="I938" i="4"/>
  <c r="M938" i="4" s="1"/>
  <c r="L938" i="4"/>
  <c r="F939" i="4" l="1"/>
  <c r="G939" i="4"/>
  <c r="J939" i="4" l="1"/>
  <c r="H939" i="4"/>
  <c r="I939" i="4" l="1"/>
  <c r="M939" i="4" s="1"/>
  <c r="L939" i="4"/>
  <c r="K939" i="4"/>
  <c r="E940" i="4" s="1"/>
  <c r="G940" i="4" l="1"/>
  <c r="F940" i="4"/>
  <c r="H940" i="4" l="1"/>
  <c r="J940" i="4"/>
  <c r="K940" i="4" l="1"/>
  <c r="E941" i="4" s="1"/>
  <c r="I940" i="4"/>
  <c r="M940" i="4" s="1"/>
  <c r="L940" i="4"/>
  <c r="F941" i="4" l="1"/>
  <c r="G941" i="4"/>
  <c r="J941" i="4" l="1"/>
  <c r="H941" i="4"/>
  <c r="I941" i="4" l="1"/>
  <c r="M941" i="4" s="1"/>
  <c r="L941" i="4"/>
  <c r="K941" i="4"/>
  <c r="E942" i="4" s="1"/>
  <c r="F942" i="4" l="1"/>
  <c r="G942" i="4"/>
  <c r="J942" i="4" l="1"/>
  <c r="H942" i="4"/>
  <c r="I942" i="4" l="1"/>
  <c r="M942" i="4" s="1"/>
  <c r="L942" i="4"/>
  <c r="K942" i="4"/>
  <c r="E943" i="4" s="1"/>
  <c r="G943" i="4" l="1"/>
  <c r="F943" i="4"/>
  <c r="H943" i="4" l="1"/>
  <c r="J943" i="4"/>
  <c r="K943" i="4" l="1"/>
  <c r="E944" i="4" s="1"/>
  <c r="I943" i="4"/>
  <c r="M943" i="4" s="1"/>
  <c r="L943" i="4"/>
  <c r="F944" i="4" l="1"/>
  <c r="G944" i="4"/>
  <c r="J944" i="4" l="1"/>
  <c r="H944" i="4"/>
  <c r="I944" i="4" l="1"/>
  <c r="M944" i="4" s="1"/>
  <c r="L944" i="4"/>
  <c r="K944" i="4"/>
  <c r="E945" i="4" s="1"/>
  <c r="G945" i="4" l="1"/>
  <c r="F945" i="4"/>
  <c r="H945" i="4" l="1"/>
  <c r="J945" i="4"/>
  <c r="K945" i="4" l="1"/>
  <c r="E946" i="4" s="1"/>
  <c r="I945" i="4"/>
  <c r="M945" i="4" s="1"/>
  <c r="L945" i="4"/>
  <c r="F946" i="4" l="1"/>
  <c r="G946" i="4"/>
  <c r="J946" i="4" l="1"/>
  <c r="H946" i="4"/>
  <c r="I946" i="4" l="1"/>
  <c r="M946" i="4" s="1"/>
  <c r="L946" i="4"/>
  <c r="K946" i="4"/>
  <c r="E947" i="4" s="1"/>
  <c r="F947" i="4" l="1"/>
  <c r="G947" i="4"/>
  <c r="J947" i="4" l="1"/>
  <c r="H947" i="4"/>
  <c r="I947" i="4" l="1"/>
  <c r="M947" i="4" s="1"/>
  <c r="L947" i="4"/>
  <c r="K947" i="4"/>
  <c r="E948" i="4" s="1"/>
  <c r="G948" i="4" l="1"/>
  <c r="F948" i="4"/>
  <c r="H948" i="4" l="1"/>
  <c r="J948" i="4"/>
  <c r="K948" i="4" l="1"/>
  <c r="E949" i="4" s="1"/>
  <c r="I948" i="4"/>
  <c r="M948" i="4" s="1"/>
  <c r="L948" i="4"/>
  <c r="F949" i="4" l="1"/>
  <c r="G949" i="4"/>
  <c r="J949" i="4" l="1"/>
  <c r="H949" i="4"/>
  <c r="I949" i="4" l="1"/>
  <c r="M949" i="4" s="1"/>
  <c r="L949" i="4"/>
  <c r="K949" i="4"/>
  <c r="E950" i="4" s="1"/>
  <c r="G950" i="4" l="1"/>
  <c r="F950" i="4"/>
  <c r="H950" i="4" l="1"/>
  <c r="J950" i="4"/>
  <c r="K950" i="4" l="1"/>
  <c r="E951" i="4" s="1"/>
  <c r="I950" i="4"/>
  <c r="M950" i="4" s="1"/>
  <c r="L950" i="4"/>
  <c r="F951" i="4" l="1"/>
  <c r="G951" i="4"/>
  <c r="J951" i="4" l="1"/>
  <c r="H951" i="4"/>
  <c r="I951" i="4" l="1"/>
  <c r="M951" i="4" s="1"/>
  <c r="L951" i="4"/>
  <c r="K951" i="4"/>
  <c r="E952" i="4" s="1"/>
  <c r="G952" i="4" l="1"/>
  <c r="F952" i="4"/>
  <c r="H952" i="4" l="1"/>
  <c r="J952" i="4"/>
  <c r="K952" i="4" l="1"/>
  <c r="E953" i="4" s="1"/>
  <c r="I952" i="4"/>
  <c r="M952" i="4" s="1"/>
  <c r="L952" i="4"/>
  <c r="F953" i="4" l="1"/>
  <c r="G953" i="4"/>
  <c r="J953" i="4" l="1"/>
  <c r="H953" i="4"/>
  <c r="I953" i="4" l="1"/>
  <c r="M953" i="4" s="1"/>
  <c r="L953" i="4"/>
  <c r="K953" i="4"/>
  <c r="E954" i="4" s="1"/>
  <c r="F954" i="4" l="1"/>
  <c r="G954" i="4"/>
  <c r="J954" i="4" l="1"/>
  <c r="H954" i="4"/>
  <c r="I954" i="4" l="1"/>
  <c r="M954" i="4" s="1"/>
  <c r="L954" i="4"/>
  <c r="K954" i="4"/>
  <c r="E955" i="4" s="1"/>
  <c r="F955" i="4" l="1"/>
  <c r="G955" i="4"/>
  <c r="J955" i="4" l="1"/>
  <c r="H955" i="4"/>
  <c r="I955" i="4" l="1"/>
  <c r="M955" i="4" s="1"/>
  <c r="L955" i="4"/>
  <c r="K955" i="4"/>
  <c r="E956" i="4" s="1"/>
  <c r="F956" i="4" l="1"/>
  <c r="G956" i="4"/>
  <c r="J956" i="4" l="1"/>
  <c r="H956" i="4"/>
  <c r="I956" i="4" l="1"/>
  <c r="M956" i="4" s="1"/>
  <c r="L956" i="4"/>
  <c r="K956" i="4"/>
  <c r="E957" i="4" s="1"/>
  <c r="G957" i="4" l="1"/>
  <c r="F957" i="4"/>
  <c r="H957" i="4" l="1"/>
  <c r="J957" i="4"/>
  <c r="K957" i="4" l="1"/>
  <c r="E958" i="4" s="1"/>
  <c r="I957" i="4"/>
  <c r="M957" i="4" s="1"/>
  <c r="L957" i="4"/>
  <c r="F958" i="4" l="1"/>
  <c r="G958" i="4"/>
  <c r="J958" i="4" l="1"/>
  <c r="H958" i="4"/>
  <c r="I958" i="4" l="1"/>
  <c r="M958" i="4" s="1"/>
  <c r="L958" i="4"/>
  <c r="K958" i="4"/>
  <c r="E959" i="4" s="1"/>
  <c r="G959" i="4" l="1"/>
  <c r="F959" i="4"/>
  <c r="H959" i="4" l="1"/>
  <c r="J959" i="4"/>
  <c r="K959" i="4" l="1"/>
  <c r="E960" i="4" s="1"/>
  <c r="I959" i="4"/>
  <c r="M959" i="4" s="1"/>
  <c r="L959" i="4"/>
  <c r="F960" i="4" l="1"/>
  <c r="G960" i="4"/>
  <c r="J960" i="4" l="1"/>
  <c r="H960" i="4"/>
  <c r="I960" i="4" l="1"/>
  <c r="M960" i="4" s="1"/>
  <c r="L960" i="4"/>
  <c r="K960" i="4"/>
  <c r="E961" i="4" s="1"/>
  <c r="F961" i="4" l="1"/>
  <c r="G961" i="4"/>
  <c r="J961" i="4" l="1"/>
  <c r="H961" i="4"/>
  <c r="I961" i="4" l="1"/>
  <c r="M961" i="4" s="1"/>
  <c r="L961" i="4"/>
  <c r="K961" i="4"/>
  <c r="E962" i="4" s="1"/>
  <c r="G962" i="4" l="1"/>
  <c r="F962" i="4"/>
  <c r="H962" i="4" l="1"/>
  <c r="J962" i="4"/>
  <c r="K962" i="4" l="1"/>
  <c r="E963" i="4" s="1"/>
  <c r="I962" i="4"/>
  <c r="M962" i="4" s="1"/>
  <c r="L962" i="4"/>
  <c r="F963" i="4" l="1"/>
  <c r="G963" i="4"/>
  <c r="J963" i="4" l="1"/>
  <c r="H963" i="4"/>
  <c r="I963" i="4" l="1"/>
  <c r="M963" i="4" s="1"/>
  <c r="L963" i="4"/>
  <c r="K963" i="4"/>
  <c r="E964" i="4" s="1"/>
  <c r="G964" i="4" l="1"/>
  <c r="F964" i="4"/>
  <c r="H964" i="4" l="1"/>
  <c r="J964" i="4"/>
  <c r="K964" i="4" l="1"/>
  <c r="E965" i="4" s="1"/>
  <c r="I964" i="4"/>
  <c r="M964" i="4" s="1"/>
  <c r="L964" i="4"/>
  <c r="F965" i="4" l="1"/>
  <c r="G965" i="4"/>
  <c r="J965" i="4" l="1"/>
  <c r="K965" i="4" s="1"/>
  <c r="E966" i="4" s="1"/>
  <c r="G966" i="4" s="1"/>
  <c r="H965" i="4"/>
  <c r="F966" i="4" l="1"/>
  <c r="I965" i="4"/>
  <c r="M965" i="4" s="1"/>
  <c r="L965" i="4"/>
  <c r="J966" i="4"/>
  <c r="H966" i="4"/>
  <c r="I966" i="4" l="1"/>
  <c r="M966" i="4" s="1"/>
  <c r="L966" i="4"/>
  <c r="K966" i="4"/>
  <c r="E967" i="4" s="1"/>
  <c r="G967" i="4" l="1"/>
  <c r="F967" i="4"/>
  <c r="H967" i="4" l="1"/>
  <c r="J967" i="4"/>
  <c r="K967" i="4" l="1"/>
  <c r="E968" i="4" s="1"/>
  <c r="I967" i="4"/>
  <c r="M967" i="4" s="1"/>
  <c r="L967" i="4"/>
  <c r="F968" i="4" l="1"/>
  <c r="G968" i="4"/>
  <c r="J968" i="4" l="1"/>
  <c r="K968" i="4" s="1"/>
  <c r="E969" i="4" s="1"/>
  <c r="G969" i="4" s="1"/>
  <c r="H968" i="4"/>
  <c r="I968" i="4" l="1"/>
  <c r="M968" i="4" s="1"/>
  <c r="L968" i="4"/>
  <c r="F969" i="4"/>
  <c r="H969" i="4" l="1"/>
  <c r="J969" i="4"/>
  <c r="K969" i="4" l="1"/>
  <c r="E970" i="4" s="1"/>
  <c r="I969" i="4"/>
  <c r="M969" i="4" s="1"/>
  <c r="L969" i="4"/>
  <c r="G970" i="4" l="1"/>
  <c r="F970" i="4"/>
  <c r="H970" i="4" l="1"/>
  <c r="J970" i="4"/>
  <c r="K970" i="4" l="1"/>
  <c r="E971" i="4" s="1"/>
  <c r="I970" i="4"/>
  <c r="M970" i="4" s="1"/>
  <c r="L970" i="4"/>
  <c r="F971" i="4" l="1"/>
  <c r="G971" i="4"/>
  <c r="J971" i="4" l="1"/>
  <c r="H971" i="4"/>
  <c r="I971" i="4" l="1"/>
  <c r="M971" i="4" s="1"/>
  <c r="L971" i="4"/>
  <c r="K971" i="4"/>
  <c r="E972" i="4" s="1"/>
  <c r="G972" i="4" l="1"/>
  <c r="F972" i="4"/>
  <c r="H972" i="4" l="1"/>
  <c r="J972" i="4"/>
  <c r="K972" i="4" s="1"/>
  <c r="E973" i="4" s="1"/>
  <c r="F973" i="4" s="1"/>
  <c r="G973" i="4" l="1"/>
  <c r="I972" i="4"/>
  <c r="M972" i="4" s="1"/>
  <c r="L972" i="4"/>
  <c r="J973" i="4" l="1"/>
  <c r="H973" i="4"/>
  <c r="I973" i="4" l="1"/>
  <c r="M973" i="4" s="1"/>
  <c r="L973" i="4"/>
  <c r="K973" i="4"/>
  <c r="E974" i="4" s="1"/>
  <c r="F974" i="4" l="1"/>
  <c r="G974" i="4"/>
  <c r="J974" i="4" l="1"/>
  <c r="H974" i="4"/>
  <c r="I974" i="4" l="1"/>
  <c r="M974" i="4" s="1"/>
  <c r="L974" i="4"/>
  <c r="K974" i="4"/>
  <c r="E975" i="4" s="1"/>
  <c r="G975" i="4" l="1"/>
  <c r="F975" i="4"/>
  <c r="H975" i="4" l="1"/>
  <c r="J975" i="4"/>
  <c r="K975" i="4" l="1"/>
  <c r="E976" i="4" s="1"/>
  <c r="I975" i="4"/>
  <c r="M975" i="4" s="1"/>
  <c r="L975" i="4"/>
  <c r="F976" i="4" l="1"/>
  <c r="G976" i="4"/>
  <c r="J976" i="4" l="1"/>
  <c r="H976" i="4"/>
  <c r="I976" i="4" l="1"/>
  <c r="M976" i="4" s="1"/>
  <c r="L976" i="4"/>
  <c r="K976" i="4"/>
  <c r="E977" i="4" s="1"/>
  <c r="G977" i="4" l="1"/>
  <c r="F977" i="4"/>
  <c r="H977" i="4" l="1"/>
  <c r="J977" i="4"/>
  <c r="K977" i="4" s="1"/>
  <c r="E978" i="4" s="1"/>
  <c r="F978" i="4" s="1"/>
  <c r="G978" i="4" l="1"/>
  <c r="I977" i="4"/>
  <c r="M977" i="4" s="1"/>
  <c r="L977" i="4"/>
  <c r="J978" i="4" l="1"/>
  <c r="H978" i="4"/>
  <c r="I978" i="4" l="1"/>
  <c r="M978" i="4" s="1"/>
  <c r="L978" i="4"/>
  <c r="K978" i="4"/>
  <c r="E979" i="4" s="1"/>
  <c r="F979" i="4" l="1"/>
  <c r="G979" i="4"/>
  <c r="J979" i="4" l="1"/>
  <c r="H979" i="4"/>
  <c r="I979" i="4" l="1"/>
  <c r="M979" i="4" s="1"/>
  <c r="L979" i="4"/>
  <c r="K979" i="4"/>
  <c r="E980" i="4" s="1"/>
  <c r="G980" i="4" l="1"/>
  <c r="F980" i="4"/>
  <c r="H980" i="4" l="1"/>
  <c r="J980" i="4"/>
  <c r="K980" i="4" l="1"/>
  <c r="E981" i="4" s="1"/>
  <c r="I980" i="4"/>
  <c r="M980" i="4" s="1"/>
  <c r="L980" i="4"/>
  <c r="F981" i="4" l="1"/>
  <c r="G981" i="4"/>
  <c r="J981" i="4" l="1"/>
  <c r="H981" i="4"/>
  <c r="I981" i="4" l="1"/>
  <c r="M981" i="4" s="1"/>
  <c r="L981" i="4"/>
  <c r="K981" i="4"/>
  <c r="E982" i="4" s="1"/>
  <c r="F982" i="4" l="1"/>
  <c r="G982" i="4"/>
  <c r="J982" i="4" l="1"/>
  <c r="H982" i="4"/>
  <c r="I982" i="4" l="1"/>
  <c r="M982" i="4" s="1"/>
  <c r="L982" i="4"/>
  <c r="K982" i="4"/>
  <c r="E983" i="4" s="1"/>
  <c r="F983" i="4" l="1"/>
  <c r="G983" i="4"/>
  <c r="J983" i="4" l="1"/>
  <c r="H983" i="4"/>
  <c r="I983" i="4" l="1"/>
  <c r="M983" i="4" s="1"/>
  <c r="L983" i="4"/>
  <c r="K983" i="4"/>
  <c r="E984" i="4" s="1"/>
  <c r="G984" i="4" l="1"/>
  <c r="F984" i="4"/>
  <c r="H984" i="4" l="1"/>
  <c r="J984" i="4"/>
  <c r="K984" i="4" l="1"/>
  <c r="E985" i="4" s="1"/>
  <c r="I984" i="4"/>
  <c r="M984" i="4" s="1"/>
  <c r="L984" i="4"/>
  <c r="F985" i="4" l="1"/>
  <c r="G985" i="4"/>
  <c r="J985" i="4" l="1"/>
  <c r="H985" i="4"/>
  <c r="I985" i="4" l="1"/>
  <c r="M985" i="4" s="1"/>
  <c r="L985" i="4"/>
  <c r="K985" i="4"/>
  <c r="E986" i="4" s="1"/>
  <c r="G986" i="4" l="1"/>
  <c r="F986" i="4"/>
  <c r="H986" i="4" l="1"/>
  <c r="J986" i="4"/>
  <c r="K986" i="4" l="1"/>
  <c r="E987" i="4" s="1"/>
  <c r="I986" i="4"/>
  <c r="M986" i="4" s="1"/>
  <c r="L986" i="4"/>
  <c r="F987" i="4" l="1"/>
  <c r="G987" i="4"/>
  <c r="J987" i="4" l="1"/>
  <c r="H987" i="4"/>
  <c r="I987" i="4" l="1"/>
  <c r="M987" i="4" s="1"/>
  <c r="L987" i="4"/>
  <c r="K987" i="4"/>
  <c r="E988" i="4" s="1"/>
  <c r="G988" i="4" l="1"/>
  <c r="F988" i="4"/>
  <c r="H988" i="4" l="1"/>
  <c r="J988" i="4"/>
  <c r="K988" i="4" l="1"/>
  <c r="E989" i="4" s="1"/>
  <c r="I988" i="4"/>
  <c r="M988" i="4" s="1"/>
  <c r="L988" i="4"/>
  <c r="F989" i="4" l="1"/>
  <c r="G989" i="4"/>
  <c r="J989" i="4" l="1"/>
  <c r="H989" i="4"/>
  <c r="I989" i="4" l="1"/>
  <c r="M989" i="4" s="1"/>
  <c r="L989" i="4"/>
  <c r="K989" i="4"/>
  <c r="E990" i="4" s="1"/>
  <c r="G990" i="4" l="1"/>
  <c r="F990" i="4"/>
  <c r="H990" i="4" l="1"/>
  <c r="J990" i="4"/>
  <c r="K990" i="4" l="1"/>
  <c r="E991" i="4" s="1"/>
  <c r="I990" i="4"/>
  <c r="M990" i="4" s="1"/>
  <c r="L990" i="4"/>
  <c r="F991" i="4" l="1"/>
  <c r="G991" i="4"/>
  <c r="J991" i="4" l="1"/>
  <c r="H991" i="4"/>
  <c r="I991" i="4" l="1"/>
  <c r="M991" i="4" s="1"/>
  <c r="L991" i="4"/>
  <c r="K991" i="4"/>
  <c r="E992" i="4" s="1"/>
  <c r="G992" i="4" l="1"/>
  <c r="F992" i="4"/>
  <c r="H992" i="4" l="1"/>
  <c r="J992" i="4"/>
  <c r="K992" i="4" l="1"/>
  <c r="E993" i="4" s="1"/>
  <c r="I992" i="4"/>
  <c r="M992" i="4" s="1"/>
  <c r="L992" i="4"/>
  <c r="F993" i="4" l="1"/>
  <c r="G993" i="4"/>
  <c r="J993" i="4" l="1"/>
  <c r="H993" i="4"/>
  <c r="I993" i="4" l="1"/>
  <c r="M993" i="4" s="1"/>
  <c r="L993" i="4"/>
  <c r="K993" i="4"/>
  <c r="E994" i="4" s="1"/>
  <c r="F994" i="4" l="1"/>
  <c r="G994" i="4"/>
  <c r="J994" i="4" l="1"/>
  <c r="H994" i="4"/>
  <c r="I994" i="4" l="1"/>
  <c r="M994" i="4" s="1"/>
  <c r="L994" i="4"/>
  <c r="K994" i="4"/>
  <c r="E995" i="4" s="1"/>
  <c r="G995" i="4" l="1"/>
  <c r="F995" i="4"/>
  <c r="H995" i="4" l="1"/>
  <c r="J995" i="4"/>
  <c r="K995" i="4" l="1"/>
  <c r="E996" i="4" s="1"/>
  <c r="I995" i="4"/>
  <c r="M995" i="4" s="1"/>
  <c r="L995" i="4"/>
  <c r="F996" i="4" l="1"/>
  <c r="G996" i="4"/>
  <c r="J996" i="4" l="1"/>
  <c r="H996" i="4"/>
  <c r="I996" i="4" l="1"/>
  <c r="M996" i="4" s="1"/>
  <c r="L996" i="4"/>
  <c r="K996" i="4"/>
  <c r="E997" i="4" s="1"/>
  <c r="G997" i="4" l="1"/>
  <c r="F997" i="4"/>
  <c r="H997" i="4" l="1"/>
  <c r="J997" i="4"/>
  <c r="K997" i="4" l="1"/>
  <c r="E998" i="4" s="1"/>
  <c r="I997" i="4"/>
  <c r="M997" i="4" s="1"/>
  <c r="L997" i="4"/>
  <c r="F998" i="4" l="1"/>
  <c r="G998" i="4"/>
  <c r="J998" i="4" l="1"/>
  <c r="H998" i="4"/>
  <c r="I998" i="4" l="1"/>
  <c r="M998" i="4" s="1"/>
  <c r="L998" i="4"/>
  <c r="K998" i="4"/>
  <c r="E999" i="4" s="1"/>
  <c r="G999" i="4" l="1"/>
  <c r="F999" i="4"/>
  <c r="H999" i="4" l="1"/>
  <c r="J999" i="4"/>
  <c r="K999" i="4" l="1"/>
  <c r="E1000" i="4" s="1"/>
  <c r="I999" i="4"/>
  <c r="M999" i="4" s="1"/>
  <c r="L999" i="4"/>
  <c r="F1000" i="4" l="1"/>
  <c r="G1000" i="4"/>
  <c r="J1000" i="4" l="1"/>
  <c r="K1000" i="4" s="1"/>
  <c r="E1001" i="4" s="1"/>
  <c r="G1001" i="4" s="1"/>
  <c r="H1000" i="4"/>
  <c r="I1000" i="4" l="1"/>
  <c r="M1000" i="4" s="1"/>
  <c r="L1000" i="4"/>
  <c r="F1001" i="4"/>
  <c r="H1001" i="4" l="1"/>
  <c r="J1001" i="4"/>
  <c r="K1001" i="4" l="1"/>
  <c r="E1002" i="4" s="1"/>
  <c r="I1001" i="4"/>
  <c r="M1001" i="4" s="1"/>
  <c r="L1001" i="4"/>
  <c r="G1002" i="4" l="1"/>
  <c r="F1002" i="4"/>
  <c r="J1002" i="4" l="1"/>
  <c r="K1002" i="4" s="1"/>
  <c r="S20" i="4"/>
  <c r="H1002" i="4"/>
  <c r="I1002" i="4" l="1"/>
  <c r="M1002" i="4" s="1"/>
  <c r="S19" i="4"/>
  <c r="L1002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Magicfish</author>
  </authors>
  <commentList>
    <comment ref="P24" authorId="0" shapeId="0" xr:uid="{8D543985-33C7-4175-A1DC-C1892F2C6BFC}">
      <text>
        <r>
          <rPr>
            <sz val="9"/>
            <color indexed="81"/>
            <rFont val="宋体"/>
            <family val="3"/>
            <charset val="134"/>
          </rPr>
          <t>爆发光束从发射到击中之前会有伤害浪费，所以无法精确验证数据，实战中也会因为交战距离而产生伤害浮动</t>
        </r>
      </text>
    </comment>
    <comment ref="S30" authorId="0" shapeId="0" xr:uid="{2264095C-9E5E-4E9E-8289-BFF79D34AB0F}">
      <text>
        <r>
          <rPr>
            <sz val="9"/>
            <color indexed="81"/>
            <rFont val="宋体"/>
            <family val="3"/>
            <charset val="134"/>
          </rPr>
          <t>根据需要测量的时间段来调整下列2格的统计范围</t>
        </r>
      </text>
    </comment>
  </commentList>
</comments>
</file>

<file path=xl/sharedStrings.xml><?xml version="1.0" encoding="utf-8"?>
<sst xmlns="http://schemas.openxmlformats.org/spreadsheetml/2006/main" count="177" uniqueCount="104">
  <si>
    <t>最大减伤</t>
    <phoneticPr fontId="2" type="noConversion"/>
  </si>
  <si>
    <t>额外计算装甲</t>
    <phoneticPr fontId="2" type="noConversion"/>
  </si>
  <si>
    <t>伤害类型</t>
    <phoneticPr fontId="2" type="noConversion"/>
  </si>
  <si>
    <t>实际计算</t>
    <phoneticPr fontId="2" type="noConversion"/>
  </si>
  <si>
    <t>穿甲强度</t>
    <phoneticPr fontId="2" type="noConversion"/>
  </si>
  <si>
    <t>剩余装甲</t>
    <phoneticPr fontId="2" type="noConversion"/>
  </si>
  <si>
    <t>剩余装甲强度</t>
    <phoneticPr fontId="2" type="noConversion"/>
  </si>
  <si>
    <t>结构伤害</t>
    <phoneticPr fontId="2" type="noConversion"/>
  </si>
  <si>
    <t>最低装甲值</t>
    <phoneticPr fontId="2" type="noConversion"/>
  </si>
  <si>
    <t>装甲伤害</t>
    <phoneticPr fontId="2" type="noConversion"/>
  </si>
  <si>
    <t>装甲伤害强度</t>
    <phoneticPr fontId="2" type="noConversion"/>
  </si>
  <si>
    <t>每个格子初始装甲值都是总装甲值1/15</t>
    <phoneticPr fontId="2" type="noConversion"/>
  </si>
  <si>
    <t>装甲伤害=击中前所有模块总和-击中后所有模块总和</t>
    <phoneticPr fontId="2" type="noConversion"/>
  </si>
  <si>
    <t>装甲模块</t>
    <phoneticPr fontId="2" type="noConversion"/>
  </si>
  <si>
    <t>边缘装甲模块</t>
    <phoneticPr fontId="2" type="noConversion"/>
  </si>
  <si>
    <t>中心装甲模块</t>
    <phoneticPr fontId="2" type="noConversion"/>
  </si>
  <si>
    <t>击中次数</t>
    <phoneticPr fontId="2" type="noConversion"/>
  </si>
  <si>
    <t>1提供50%的装甲值参与减伤计算，收到伤害为结算伤害1/30</t>
    <phoneticPr fontId="2" type="noConversion"/>
  </si>
  <si>
    <t>2提供全额装甲值参与减伤计算，收到伤害为结算伤害1/15</t>
    <phoneticPr fontId="2" type="noConversion"/>
  </si>
  <si>
    <t>目标装甲</t>
    <phoneticPr fontId="2" type="noConversion"/>
  </si>
  <si>
    <t>面板属性</t>
    <phoneticPr fontId="2" type="noConversion"/>
  </si>
  <si>
    <t>每发固定穿甲</t>
    <phoneticPr fontId="2" type="noConversion"/>
  </si>
  <si>
    <t>增伤BUFF</t>
    <phoneticPr fontId="2" type="noConversion"/>
  </si>
  <si>
    <t>单发伤害(DPH)</t>
    <phoneticPr fontId="2" type="noConversion"/>
  </si>
  <si>
    <t>标准损伤图示</t>
    <phoneticPr fontId="2" type="noConversion"/>
  </si>
  <si>
    <t>即时损毁图示</t>
    <phoneticPr fontId="2" type="noConversion"/>
  </si>
  <si>
    <t>剩余强度</t>
    <phoneticPr fontId="2" type="noConversion"/>
  </si>
  <si>
    <t>TIPS:</t>
    <phoneticPr fontId="2" type="noConversion"/>
  </si>
  <si>
    <t>持续伤害</t>
    <phoneticPr fontId="2" type="noConversion"/>
  </si>
  <si>
    <t>光束类型</t>
    <phoneticPr fontId="2" type="noConversion"/>
  </si>
  <si>
    <t>爆发伤害</t>
  </si>
  <si>
    <t>爆发伤害</t>
    <phoneticPr fontId="2" type="noConversion"/>
  </si>
  <si>
    <t>爆发时间</t>
  </si>
  <si>
    <t>爆发时间</t>
    <phoneticPr fontId="2" type="noConversion"/>
  </si>
  <si>
    <t>(手动)</t>
    <phoneticPr fontId="2" type="noConversion"/>
  </si>
  <si>
    <t>光束强度</t>
    <phoneticPr fontId="2" type="noConversion"/>
  </si>
  <si>
    <t>照射时间</t>
    <phoneticPr fontId="2" type="noConversion"/>
  </si>
  <si>
    <t>时间</t>
    <phoneticPr fontId="2" type="noConversion"/>
  </si>
  <si>
    <t>平均射击间隔</t>
    <phoneticPr fontId="2" type="noConversion"/>
  </si>
  <si>
    <t>单发幅能</t>
    <phoneticPr fontId="2" type="noConversion"/>
  </si>
  <si>
    <t>累积幅能</t>
    <phoneticPr fontId="2" type="noConversion"/>
  </si>
  <si>
    <t>有效杀伤率</t>
    <phoneticPr fontId="2" type="noConversion"/>
  </si>
  <si>
    <t>有效破甲率</t>
    <phoneticPr fontId="2" type="noConversion"/>
  </si>
  <si>
    <t>幅能/s</t>
    <phoneticPr fontId="2" type="noConversion"/>
  </si>
  <si>
    <t>幅能(持续)</t>
    <phoneticPr fontId="2" type="noConversion"/>
  </si>
  <si>
    <t>相位长矛</t>
    <phoneticPr fontId="2" type="noConversion"/>
  </si>
  <si>
    <t>重型爆发激光</t>
    <phoneticPr fontId="2" type="noConversion"/>
  </si>
  <si>
    <t>爆发点防激光</t>
    <phoneticPr fontId="2" type="noConversion"/>
  </si>
  <si>
    <t>速子长矛</t>
    <phoneticPr fontId="2" type="noConversion"/>
  </si>
  <si>
    <t>装甲伤害倍率</t>
    <phoneticPr fontId="2" type="noConversion"/>
  </si>
  <si>
    <t>持续</t>
  </si>
  <si>
    <t>高爆</t>
  </si>
  <si>
    <t>数据版本：0.95a RC15    最后更新时间：2021/8/20</t>
    <phoneticPr fontId="2" type="noConversion"/>
  </si>
  <si>
    <t>CR增伤</t>
    <phoneticPr fontId="2" type="noConversion"/>
  </si>
  <si>
    <t>防御BUFF</t>
    <phoneticPr fontId="2" type="noConversion"/>
  </si>
  <si>
    <t>CR减伤</t>
    <phoneticPr fontId="2" type="noConversion"/>
  </si>
  <si>
    <t>初始装甲强度</t>
    <phoneticPr fontId="2" type="noConversion"/>
  </si>
  <si>
    <t>半击穿次数</t>
    <phoneticPr fontId="2" type="noConversion"/>
  </si>
  <si>
    <t>完全击穿次数</t>
    <phoneticPr fontId="2" type="noConversion"/>
  </si>
  <si>
    <t>半击穿时间</t>
    <phoneticPr fontId="2" type="noConversion"/>
  </si>
  <si>
    <t>完全击穿时间</t>
    <phoneticPr fontId="2" type="noConversion"/>
  </si>
  <si>
    <t>额外计算穿甲</t>
    <phoneticPr fontId="2" type="noConversion"/>
  </si>
  <si>
    <t>装甲强度=面板装甲值*(1+额外装甲百分比)+额外计算装甲</t>
    <phoneticPr fontId="2" type="noConversion"/>
  </si>
  <si>
    <t>光束强度=DPS(持续)/10 或 DPH(爆发)/(10*爆发时间)，即每0.1s平均输出</t>
    <phoneticPr fontId="2" type="noConversion"/>
  </si>
  <si>
    <t>最小装甲强度</t>
    <phoneticPr fontId="2" type="noConversion"/>
  </si>
  <si>
    <t>最小对甲伤害</t>
    <phoneticPr fontId="2" type="noConversion"/>
  </si>
  <si>
    <t>伤害增加A</t>
    <phoneticPr fontId="2" type="noConversion"/>
  </si>
  <si>
    <t>伤害增加B</t>
    <phoneticPr fontId="2" type="noConversion"/>
  </si>
  <si>
    <t>伤害增加C</t>
    <phoneticPr fontId="2" type="noConversion"/>
  </si>
  <si>
    <t>伤害增加D</t>
    <phoneticPr fontId="2" type="noConversion"/>
  </si>
  <si>
    <t>伤害增加E</t>
    <phoneticPr fontId="2" type="noConversion"/>
  </si>
  <si>
    <t>伤害增加F</t>
    <phoneticPr fontId="2" type="noConversion"/>
  </si>
  <si>
    <t>伤害幅度</t>
    <phoneticPr fontId="2" type="noConversion"/>
  </si>
  <si>
    <t>装甲减伤A</t>
    <phoneticPr fontId="2" type="noConversion"/>
  </si>
  <si>
    <t>装甲减伤B</t>
    <phoneticPr fontId="2" type="noConversion"/>
  </si>
  <si>
    <t>装甲减伤C</t>
    <phoneticPr fontId="2" type="noConversion"/>
  </si>
  <si>
    <t>装甲减伤D</t>
    <phoneticPr fontId="2" type="noConversion"/>
  </si>
  <si>
    <t>装甲减伤E</t>
    <phoneticPr fontId="2" type="noConversion"/>
  </si>
  <si>
    <t>装甲伤害系数</t>
    <phoneticPr fontId="2" type="noConversion"/>
  </si>
  <si>
    <t>整体减伤A</t>
  </si>
  <si>
    <t>整体减伤B</t>
  </si>
  <si>
    <t>整体减伤C</t>
  </si>
  <si>
    <t>整体减伤D</t>
  </si>
  <si>
    <t>整体伤害系数</t>
  </si>
  <si>
    <t>等效DPH</t>
    <phoneticPr fontId="2" type="noConversion"/>
  </si>
  <si>
    <r>
      <t>最小对甲伤害=穿甲强度*(1-最大减伤)，</t>
    </r>
    <r>
      <rPr>
        <sz val="10"/>
        <color rgb="FFFF0000"/>
        <rFont val="等线"/>
        <family val="3"/>
        <charset val="134"/>
        <scheme val="minor"/>
      </rPr>
      <t>受装甲减伤和弹药种类影响</t>
    </r>
    <phoneticPr fontId="2" type="noConversion"/>
  </si>
  <si>
    <t>等效DPH：受全局增伤和敌方全局减伤影响（累乘），所有单发伤害不会超过此值</t>
    <phoneticPr fontId="2" type="noConversion"/>
  </si>
  <si>
    <t>计算步骤：计算各类加成-计算装甲伤害强度-将伤害分配至各个装甲块-统计装甲块损失并计算结构伤害（若有）-生成新装甲强度-循环</t>
    <phoneticPr fontId="2" type="noConversion"/>
  </si>
  <si>
    <r>
      <t>装甲伤害强度：当伤害能被装甲抗下来时对应的伤害数值。数值为：穿甲强度*[穿甲强度*(1+额外计算穿甲)/(穿甲强度+</t>
    </r>
    <r>
      <rPr>
        <sz val="10"/>
        <rFont val="等线"/>
        <family val="3"/>
        <charset val="134"/>
        <scheme val="minor"/>
      </rPr>
      <t>装甲强度</t>
    </r>
    <r>
      <rPr>
        <sz val="10"/>
        <color rgb="FF333333"/>
        <rFont val="等线"/>
        <family val="3"/>
        <charset val="134"/>
        <scheme val="minor"/>
      </rPr>
      <t>)]</t>
    </r>
    <phoneticPr fontId="2" type="noConversion"/>
  </si>
  <si>
    <t>穿甲强度：受装甲减伤和弹药种类影响（累乘），所有对甲伤害不会超过此值（固定穿甲除外）数值为：等效DPH*累乘buff</t>
    <phoneticPr fontId="2" type="noConversion"/>
  </si>
  <si>
    <t>光束穿甲强度=DPS(持续)/2 或 DPH(爆发)/(2*爆发时间)，即平均DPS的一半</t>
    <phoneticPr fontId="2" type="noConversion"/>
  </si>
  <si>
    <t>伤害总计</t>
    <phoneticPr fontId="2" type="noConversion"/>
  </si>
  <si>
    <t>粗略估算</t>
    <phoneticPr fontId="2" type="noConversion"/>
  </si>
  <si>
    <t>结构伤害=(装甲伤害强度-装甲伤害)/装甲伤害倍率*累乘结构减伤</t>
  </si>
  <si>
    <t>结构减伤A</t>
  </si>
  <si>
    <t>结构减伤B</t>
  </si>
  <si>
    <t>结构减伤C</t>
  </si>
  <si>
    <t>结构减伤D</t>
  </si>
  <si>
    <t>结构减伤E</t>
  </si>
  <si>
    <t>结构伤害系数</t>
  </si>
  <si>
    <r>
      <t>装甲伤害强度：代表完全吸收此伤害需消耗的装甲值。数值为：穿甲强度*[穿甲强度*(1+额外计算穿甲)/(穿甲强度+</t>
    </r>
    <r>
      <rPr>
        <sz val="10"/>
        <rFont val="等线"/>
        <family val="3"/>
        <charset val="134"/>
        <scheme val="minor"/>
      </rPr>
      <t>装甲强度</t>
    </r>
    <r>
      <rPr>
        <sz val="10"/>
        <color rgb="FF333333"/>
        <rFont val="等线"/>
        <family val="3"/>
        <charset val="134"/>
        <scheme val="minor"/>
      </rPr>
      <t>)]</t>
    </r>
    <phoneticPr fontId="2" type="noConversion"/>
  </si>
  <si>
    <r>
      <t>最小装甲强度=5%面板装甲值；</t>
    </r>
    <r>
      <rPr>
        <sz val="10"/>
        <color rgb="FFFF0000"/>
        <rFont val="等线"/>
        <family val="3"/>
        <charset val="134"/>
        <scheme val="minor"/>
      </rPr>
      <t>不与技能叠加，且当此值&lt;50时，取50（091a版本为150）</t>
    </r>
    <phoneticPr fontId="2" type="noConversion"/>
  </si>
  <si>
    <t>装甲伤害计算图示</t>
    <phoneticPr fontId="2" type="noConversion"/>
  </si>
  <si>
    <t>能量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</si>
</sst>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%"/>
    <numFmt numFmtId="178" formatCode="0.0_ "/>
  </numFmts>
  <fonts count="1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  <font>
      <sz val="10"/>
      <color rgb="FF333333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b/>
      <sz val="10"/>
      <color rgb="FFFF8E1D"/>
      <name val="等线"/>
      <family val="3"/>
      <charset val="134"/>
      <scheme val="minor"/>
    </font>
    <font>
      <sz val="10"/>
      <color theme="0" tint="-0.499984740745262"/>
      <name val="等线"/>
      <family val="3"/>
      <charset val="134"/>
      <scheme val="minor"/>
    </font>
    <font>
      <sz val="10"/>
      <color rgb="FFFF0000"/>
      <name val="等线"/>
      <family val="3"/>
      <charset val="134"/>
      <scheme val="minor"/>
    </font>
    <font>
      <sz val="9"/>
      <color indexed="8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DA63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B050"/>
      </left>
      <right/>
      <top style="medium">
        <color rgb="FF00B050"/>
      </top>
      <bottom/>
      <diagonal/>
    </border>
    <border>
      <left/>
      <right/>
      <top style="medium">
        <color rgb="FF00B050"/>
      </top>
      <bottom/>
      <diagonal/>
    </border>
    <border>
      <left/>
      <right style="medium">
        <color rgb="FF00B050"/>
      </right>
      <top style="medium">
        <color rgb="FF00B050"/>
      </top>
      <bottom/>
      <diagonal/>
    </border>
    <border>
      <left style="medium">
        <color rgb="FF00B050"/>
      </left>
      <right/>
      <top/>
      <bottom/>
      <diagonal/>
    </border>
    <border>
      <left/>
      <right style="medium">
        <color rgb="FF00B050"/>
      </right>
      <top/>
      <bottom/>
      <diagonal/>
    </border>
    <border>
      <left style="medium">
        <color rgb="FF00B050"/>
      </left>
      <right/>
      <top/>
      <bottom style="medium">
        <color rgb="FF00B050"/>
      </bottom>
      <diagonal/>
    </border>
    <border>
      <left/>
      <right/>
      <top/>
      <bottom style="medium">
        <color rgb="FF00B050"/>
      </bottom>
      <diagonal/>
    </border>
    <border>
      <left/>
      <right style="medium">
        <color rgb="FF00B050"/>
      </right>
      <top/>
      <bottom style="medium">
        <color rgb="FF00B050"/>
      </bottom>
      <diagonal/>
    </border>
    <border>
      <left style="medium">
        <color rgb="FF00B050"/>
      </left>
      <right/>
      <top style="medium">
        <color rgb="FF00B050"/>
      </top>
      <bottom style="medium">
        <color rgb="FF00B050"/>
      </bottom>
      <diagonal/>
    </border>
    <border>
      <left/>
      <right/>
      <top style="medium">
        <color rgb="FF00B050"/>
      </top>
      <bottom style="medium">
        <color rgb="FF00B050"/>
      </bottom>
      <diagonal/>
    </border>
    <border>
      <left/>
      <right style="medium">
        <color rgb="FF00B050"/>
      </right>
      <top style="medium">
        <color rgb="FF00B050"/>
      </top>
      <bottom style="medium">
        <color rgb="FF00B050"/>
      </bottom>
      <diagonal/>
    </border>
    <border>
      <left style="medium">
        <color rgb="FF00DA63"/>
      </left>
      <right/>
      <top style="medium">
        <color rgb="FF00DA63"/>
      </top>
      <bottom style="medium">
        <color rgb="FF00DA63"/>
      </bottom>
      <diagonal/>
    </border>
    <border>
      <left/>
      <right/>
      <top style="medium">
        <color rgb="FF00DA63"/>
      </top>
      <bottom style="medium">
        <color rgb="FF00DA63"/>
      </bottom>
      <diagonal/>
    </border>
    <border>
      <left/>
      <right style="medium">
        <color rgb="FF00DA63"/>
      </right>
      <top style="medium">
        <color rgb="FF00DA63"/>
      </top>
      <bottom style="medium">
        <color rgb="FF00DA63"/>
      </bottom>
      <diagonal/>
    </border>
    <border>
      <left style="medium">
        <color rgb="FF00DA63"/>
      </left>
      <right/>
      <top style="medium">
        <color rgb="FF00DA63"/>
      </top>
      <bottom/>
      <diagonal/>
    </border>
    <border>
      <left/>
      <right/>
      <top style="medium">
        <color rgb="FF00DA63"/>
      </top>
      <bottom/>
      <diagonal/>
    </border>
    <border>
      <left/>
      <right style="medium">
        <color rgb="FF00DA63"/>
      </right>
      <top style="medium">
        <color rgb="FF00DA63"/>
      </top>
      <bottom/>
      <diagonal/>
    </border>
    <border>
      <left style="medium">
        <color rgb="FF00DA63"/>
      </left>
      <right/>
      <top/>
      <bottom/>
      <diagonal/>
    </border>
    <border>
      <left/>
      <right style="medium">
        <color rgb="FF00DA63"/>
      </right>
      <top/>
      <bottom/>
      <diagonal/>
    </border>
    <border>
      <left style="medium">
        <color rgb="FF00DA63"/>
      </left>
      <right/>
      <top/>
      <bottom style="medium">
        <color rgb="FF00DA63"/>
      </bottom>
      <diagonal/>
    </border>
    <border>
      <left/>
      <right/>
      <top/>
      <bottom style="medium">
        <color rgb="FF00DA63"/>
      </bottom>
      <diagonal/>
    </border>
    <border>
      <left/>
      <right style="medium">
        <color rgb="FF00DA63"/>
      </right>
      <top/>
      <bottom style="medium">
        <color rgb="FF00DA63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 style="medium">
        <color theme="5"/>
      </left>
      <right/>
      <top style="medium">
        <color theme="5"/>
      </top>
      <bottom/>
      <diagonal/>
    </border>
    <border>
      <left/>
      <right style="medium">
        <color theme="5"/>
      </right>
      <top style="medium">
        <color theme="5"/>
      </top>
      <bottom/>
      <diagonal/>
    </border>
    <border>
      <left style="medium">
        <color theme="5"/>
      </left>
      <right/>
      <top/>
      <bottom/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/>
      <top/>
      <bottom style="medium">
        <color theme="5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27">
    <xf numFmtId="0" fontId="0" fillId="0" borderId="0" xfId="0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77" fontId="3" fillId="2" borderId="0" xfId="1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176" fontId="3" fillId="2" borderId="0" xfId="0" applyNumberFormat="1" applyFont="1" applyFill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Border="1" applyAlignment="1">
      <alignment horizontal="center" vertical="center"/>
    </xf>
    <xf numFmtId="177" fontId="3" fillId="0" borderId="0" xfId="1" applyNumberFormat="1" applyFont="1" applyFill="1" applyBorder="1" applyAlignment="1">
      <alignment horizontal="center" vertical="center"/>
    </xf>
    <xf numFmtId="176" fontId="3" fillId="0" borderId="8" xfId="0" applyNumberFormat="1" applyFont="1" applyFill="1" applyBorder="1" applyAlignment="1">
      <alignment horizontal="center" vertical="center"/>
    </xf>
    <xf numFmtId="178" fontId="3" fillId="0" borderId="8" xfId="0" applyNumberFormat="1" applyFont="1" applyFill="1" applyBorder="1" applyAlignment="1">
      <alignment horizontal="center" vertical="center"/>
    </xf>
    <xf numFmtId="177" fontId="3" fillId="0" borderId="8" xfId="1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2" borderId="0" xfId="0" applyFont="1" applyFill="1">
      <alignment vertical="center"/>
    </xf>
    <xf numFmtId="1" fontId="6" fillId="3" borderId="12" xfId="0" applyNumberFormat="1" applyFont="1" applyFill="1" applyBorder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6" fillId="3" borderId="13" xfId="0" applyNumberFormat="1" applyFont="1" applyFill="1" applyBorder="1" applyAlignment="1">
      <alignment horizontal="center" vertical="center"/>
    </xf>
    <xf numFmtId="1" fontId="6" fillId="0" borderId="12" xfId="0" applyNumberFormat="1" applyFont="1" applyFill="1" applyBorder="1" applyAlignment="1">
      <alignment horizontal="center" vertical="center"/>
    </xf>
    <xf numFmtId="1" fontId="6" fillId="0" borderId="13" xfId="0" applyNumberFormat="1" applyFont="1" applyFill="1" applyBorder="1" applyAlignment="1">
      <alignment horizontal="center" vertical="center"/>
    </xf>
    <xf numFmtId="1" fontId="6" fillId="3" borderId="16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176" fontId="3" fillId="2" borderId="0" xfId="0" applyNumberFormat="1" applyFont="1" applyFill="1" applyAlignment="1">
      <alignment vertical="center"/>
    </xf>
    <xf numFmtId="176" fontId="3" fillId="0" borderId="3" xfId="0" applyNumberFormat="1" applyFont="1" applyFill="1" applyBorder="1" applyAlignment="1">
      <alignment horizontal="center" vertical="center"/>
    </xf>
    <xf numFmtId="176" fontId="3" fillId="0" borderId="5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1" fontId="6" fillId="4" borderId="23" xfId="0" applyNumberFormat="1" applyFont="1" applyFill="1" applyBorder="1" applyAlignment="1">
      <alignment horizontal="center" vertical="center"/>
    </xf>
    <xf numFmtId="1" fontId="6" fillId="0" borderId="24" xfId="0" applyNumberFormat="1" applyFont="1" applyFill="1" applyBorder="1" applyAlignment="1">
      <alignment horizontal="center" vertical="center"/>
    </xf>
    <xf numFmtId="1" fontId="6" fillId="4" borderId="25" xfId="0" applyNumberFormat="1" applyFont="1" applyFill="1" applyBorder="1" applyAlignment="1">
      <alignment horizontal="center" vertical="center"/>
    </xf>
    <xf numFmtId="1" fontId="6" fillId="0" borderId="26" xfId="0" applyNumberFormat="1" applyFont="1" applyFill="1" applyBorder="1" applyAlignment="1">
      <alignment horizontal="center" vertical="center"/>
    </xf>
    <xf numFmtId="1" fontId="6" fillId="0" borderId="27" xfId="0" applyNumberFormat="1" applyFont="1" applyFill="1" applyBorder="1" applyAlignment="1">
      <alignment horizontal="center" vertical="center"/>
    </xf>
    <xf numFmtId="1" fontId="6" fillId="4" borderId="28" xfId="0" applyNumberFormat="1" applyFont="1" applyFill="1" applyBorder="1" applyAlignment="1">
      <alignment horizontal="center" vertical="center"/>
    </xf>
    <xf numFmtId="1" fontId="6" fillId="0" borderId="29" xfId="0" applyNumberFormat="1" applyFont="1" applyFill="1" applyBorder="1" applyAlignment="1">
      <alignment horizontal="center" vertical="center"/>
    </xf>
    <xf numFmtId="1" fontId="6" fillId="4" borderId="30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176" fontId="7" fillId="2" borderId="29" xfId="0" applyNumberFormat="1" applyFont="1" applyFill="1" applyBorder="1" applyAlignment="1">
      <alignment horizontal="center" vertical="center"/>
    </xf>
    <xf numFmtId="176" fontId="7" fillId="2" borderId="30" xfId="0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176" fontId="3" fillId="2" borderId="10" xfId="0" applyNumberFormat="1" applyFont="1" applyFill="1" applyBorder="1" applyAlignment="1">
      <alignment horizontal="center" vertical="center"/>
    </xf>
    <xf numFmtId="176" fontId="3" fillId="2" borderId="11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176" fontId="7" fillId="2" borderId="15" xfId="0" applyNumberFormat="1" applyFont="1" applyFill="1" applyBorder="1" applyAlignment="1">
      <alignment horizontal="center" vertical="center"/>
    </xf>
    <xf numFmtId="176" fontId="7" fillId="2" borderId="16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9" fontId="3" fillId="0" borderId="34" xfId="1" applyFont="1" applyFill="1" applyBorder="1" applyAlignment="1">
      <alignment horizontal="center" vertical="center"/>
    </xf>
    <xf numFmtId="9" fontId="3" fillId="0" borderId="36" xfId="1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9" fontId="3" fillId="0" borderId="34" xfId="0" applyNumberFormat="1" applyFont="1" applyFill="1" applyBorder="1" applyAlignment="1">
      <alignment horizontal="center" vertical="center"/>
    </xf>
    <xf numFmtId="9" fontId="3" fillId="0" borderId="32" xfId="1" applyFont="1" applyFill="1" applyBorder="1" applyAlignment="1">
      <alignment horizontal="center" vertical="center"/>
    </xf>
    <xf numFmtId="0" fontId="3" fillId="0" borderId="32" xfId="1" applyNumberFormat="1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176" fontId="3" fillId="0" borderId="40" xfId="0" applyNumberFormat="1" applyFont="1" applyFill="1" applyBorder="1" applyAlignment="1">
      <alignment horizontal="center" vertical="center"/>
    </xf>
    <xf numFmtId="0" fontId="3" fillId="0" borderId="41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/>
    </xf>
    <xf numFmtId="0" fontId="6" fillId="0" borderId="43" xfId="0" applyFont="1" applyFill="1" applyBorder="1" applyAlignment="1">
      <alignment horizontal="center" vertical="center"/>
    </xf>
    <xf numFmtId="0" fontId="6" fillId="0" borderId="44" xfId="0" applyFont="1" applyFill="1" applyBorder="1" applyAlignment="1">
      <alignment horizontal="center" vertical="center"/>
    </xf>
    <xf numFmtId="0" fontId="3" fillId="0" borderId="44" xfId="0" applyFont="1" applyFill="1" applyBorder="1" applyAlignment="1">
      <alignment horizontal="center" vertical="center"/>
    </xf>
    <xf numFmtId="0" fontId="3" fillId="0" borderId="45" xfId="0" applyFont="1" applyFill="1" applyBorder="1" applyAlignment="1">
      <alignment horizontal="center" vertical="center"/>
    </xf>
    <xf numFmtId="0" fontId="6" fillId="0" borderId="46" xfId="0" applyFont="1" applyFill="1" applyBorder="1" applyAlignment="1">
      <alignment horizontal="center" vertical="center"/>
    </xf>
    <xf numFmtId="176" fontId="3" fillId="0" borderId="47" xfId="0" applyNumberFormat="1" applyFont="1" applyFill="1" applyBorder="1" applyAlignment="1">
      <alignment horizontal="center" vertical="center"/>
    </xf>
    <xf numFmtId="0" fontId="6" fillId="0" borderId="48" xfId="0" applyFont="1" applyFill="1" applyBorder="1" applyAlignment="1">
      <alignment horizontal="center" vertical="center"/>
    </xf>
    <xf numFmtId="0" fontId="6" fillId="0" borderId="49" xfId="0" applyFont="1" applyFill="1" applyBorder="1" applyAlignment="1">
      <alignment horizontal="center" vertical="center"/>
    </xf>
    <xf numFmtId="176" fontId="3" fillId="0" borderId="49" xfId="0" applyNumberFormat="1" applyFont="1" applyFill="1" applyBorder="1" applyAlignment="1">
      <alignment horizontal="center" vertical="center"/>
    </xf>
    <xf numFmtId="176" fontId="3" fillId="0" borderId="50" xfId="0" applyNumberFormat="1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  <xf numFmtId="0" fontId="3" fillId="0" borderId="46" xfId="0" applyFont="1" applyFill="1" applyBorder="1" applyAlignment="1">
      <alignment horizontal="center" vertical="center"/>
    </xf>
    <xf numFmtId="0" fontId="3" fillId="0" borderId="47" xfId="0" applyFont="1" applyFill="1" applyBorder="1" applyAlignment="1">
      <alignment horizontal="center" vertical="center"/>
    </xf>
    <xf numFmtId="0" fontId="3" fillId="0" borderId="48" xfId="0" applyFont="1" applyFill="1" applyBorder="1" applyAlignment="1">
      <alignment horizontal="center" vertical="center"/>
    </xf>
    <xf numFmtId="0" fontId="3" fillId="0" borderId="50" xfId="0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  <xf numFmtId="0" fontId="3" fillId="0" borderId="45" xfId="0" applyFont="1" applyFill="1" applyBorder="1" applyAlignment="1">
      <alignment horizontal="center" vertical="center"/>
    </xf>
    <xf numFmtId="9" fontId="3" fillId="0" borderId="47" xfId="1" applyFont="1" applyFill="1" applyBorder="1" applyAlignment="1">
      <alignment horizontal="center" vertical="center"/>
    </xf>
    <xf numFmtId="9" fontId="3" fillId="0" borderId="45" xfId="1" applyFont="1" applyFill="1" applyBorder="1" applyAlignment="1">
      <alignment horizontal="center" vertical="center"/>
    </xf>
    <xf numFmtId="9" fontId="3" fillId="0" borderId="50" xfId="1" applyFont="1" applyFill="1" applyBorder="1" applyAlignment="1">
      <alignment horizontal="center" vertical="center"/>
    </xf>
    <xf numFmtId="9" fontId="3" fillId="0" borderId="47" xfId="0" applyNumberFormat="1" applyFont="1" applyFill="1" applyBorder="1" applyAlignment="1">
      <alignment horizontal="center" vertical="center"/>
    </xf>
  </cellXfs>
  <cellStyles count="2">
    <cellStyle name="百分比" xfId="1" builtinId="5"/>
    <cellStyle name="常规" xfId="0" builtinId="0"/>
  </cellStyles>
  <dxfs count="9">
    <dxf>
      <fill>
        <patternFill>
          <bgColor theme="8" tint="0.59996337778862885"/>
        </patternFill>
      </fill>
    </dxf>
    <dxf>
      <font>
        <color theme="0" tint="-0.24994659260841701"/>
      </font>
      <fill>
        <patternFill patternType="none">
          <bgColor auto="1"/>
        </patternFill>
      </fill>
    </dxf>
    <dxf>
      <font>
        <color theme="0" tint="-0.24994659260841701"/>
      </font>
      <fill>
        <patternFill patternType="none">
          <bgColor auto="1"/>
        </patternFill>
      </fill>
    </dxf>
    <dxf>
      <fill>
        <patternFill>
          <bgColor theme="8" tint="0.59996337778862885"/>
        </patternFill>
      </fill>
    </dxf>
    <dxf>
      <font>
        <color theme="0" tint="-0.24994659260841701"/>
      </font>
      <fill>
        <patternFill patternType="none">
          <bgColor auto="1"/>
        </patternFill>
      </fill>
    </dxf>
    <dxf>
      <font>
        <color theme="0" tint="-0.24994659260841701"/>
      </font>
      <fill>
        <patternFill patternType="none">
          <bgColor auto="1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59996337778862885"/>
        </patternFill>
      </fill>
    </dxf>
  </dxfs>
  <tableStyles count="0" defaultTableStyle="TableStyleMedium2" defaultPivotStyle="PivotStyleLight16"/>
  <colors>
    <mruColors>
      <color rgb="FFBC5E00"/>
      <color rgb="FF00DA63"/>
      <color rgb="FF61FFA8"/>
      <color rgb="FFFF8E1D"/>
      <color rgb="FF6DFFAF"/>
      <color rgb="FF005C2A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564915214603828E-2"/>
          <c:y val="2.7777777777777776E-2"/>
          <c:w val="0.82289108375512499"/>
          <c:h val="0.88797098279381748"/>
        </c:manualLayout>
      </c:layout>
      <c:barChart>
        <c:barDir val="col"/>
        <c:grouping val="clustered"/>
        <c:varyColors val="0"/>
        <c:ser>
          <c:idx val="3"/>
          <c:order val="3"/>
          <c:tx>
            <c:strRef>
              <c:f>非光束武器!$K$1</c:f>
              <c:strCache>
                <c:ptCount val="1"/>
                <c:pt idx="0">
                  <c:v>剩余装甲强度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非光束武器!$K$2:$K$58</c:f>
              <c:numCache>
                <c:formatCode>0.0_ </c:formatCode>
                <c:ptCount val="56"/>
                <c:pt idx="0">
                  <c:v>1400</c:v>
                </c:pt>
                <c:pt idx="1">
                  <c:v>1294.7368421052633</c:v>
                </c:pt>
                <c:pt idx="2">
                  <c:v>1183.2998919586357</c:v>
                </c:pt>
                <c:pt idx="3">
                  <c:v>1064.4856503874048</c:v>
                </c:pt>
                <c:pt idx="4">
                  <c:v>936.64810841284293</c:v>
                </c:pt>
                <c:pt idx="5">
                  <c:v>797.43517322793332</c:v>
                </c:pt>
                <c:pt idx="6">
                  <c:v>643.28488955525222</c:v>
                </c:pt>
                <c:pt idx="7">
                  <c:v>468.35036376282113</c:v>
                </c:pt>
                <c:pt idx="8">
                  <c:v>290.45338717409567</c:v>
                </c:pt>
                <c:pt idx="9">
                  <c:v>227.19855037878239</c:v>
                </c:pt>
                <c:pt idx="10">
                  <c:v>158.44153762902368</c:v>
                </c:pt>
                <c:pt idx="11">
                  <c:v>82.504651599559992</c:v>
                </c:pt>
                <c:pt idx="12">
                  <c:v>75</c:v>
                </c:pt>
                <c:pt idx="13">
                  <c:v>75</c:v>
                </c:pt>
                <c:pt idx="14">
                  <c:v>75</c:v>
                </c:pt>
                <c:pt idx="15">
                  <c:v>75</c:v>
                </c:pt>
                <c:pt idx="16">
                  <c:v>75</c:v>
                </c:pt>
                <c:pt idx="17">
                  <c:v>75</c:v>
                </c:pt>
                <c:pt idx="18">
                  <c:v>75</c:v>
                </c:pt>
                <c:pt idx="19">
                  <c:v>75</c:v>
                </c:pt>
                <c:pt idx="20">
                  <c:v>75</c:v>
                </c:pt>
                <c:pt idx="21">
                  <c:v>75</c:v>
                </c:pt>
                <c:pt idx="22">
                  <c:v>75</c:v>
                </c:pt>
                <c:pt idx="23">
                  <c:v>75</c:v>
                </c:pt>
                <c:pt idx="24">
                  <c:v>75</c:v>
                </c:pt>
                <c:pt idx="25">
                  <c:v>75</c:v>
                </c:pt>
                <c:pt idx="26">
                  <c:v>75</c:v>
                </c:pt>
                <c:pt idx="27">
                  <c:v>75</c:v>
                </c:pt>
                <c:pt idx="28">
                  <c:v>75</c:v>
                </c:pt>
                <c:pt idx="29">
                  <c:v>75</c:v>
                </c:pt>
                <c:pt idx="30">
                  <c:v>75</c:v>
                </c:pt>
                <c:pt idx="31">
                  <c:v>75</c:v>
                </c:pt>
                <c:pt idx="32">
                  <c:v>75</c:v>
                </c:pt>
                <c:pt idx="33">
                  <c:v>75</c:v>
                </c:pt>
                <c:pt idx="34">
                  <c:v>75</c:v>
                </c:pt>
                <c:pt idx="35">
                  <c:v>75</c:v>
                </c:pt>
                <c:pt idx="36">
                  <c:v>75</c:v>
                </c:pt>
                <c:pt idx="37">
                  <c:v>75</c:v>
                </c:pt>
                <c:pt idx="38">
                  <c:v>75</c:v>
                </c:pt>
                <c:pt idx="39">
                  <c:v>75</c:v>
                </c:pt>
                <c:pt idx="40">
                  <c:v>75</c:v>
                </c:pt>
                <c:pt idx="41">
                  <c:v>75</c:v>
                </c:pt>
                <c:pt idx="42">
                  <c:v>75</c:v>
                </c:pt>
                <c:pt idx="43">
                  <c:v>75</c:v>
                </c:pt>
                <c:pt idx="44">
                  <c:v>75</c:v>
                </c:pt>
                <c:pt idx="45">
                  <c:v>75</c:v>
                </c:pt>
                <c:pt idx="46">
                  <c:v>75</c:v>
                </c:pt>
                <c:pt idx="47">
                  <c:v>75</c:v>
                </c:pt>
                <c:pt idx="48">
                  <c:v>75</c:v>
                </c:pt>
                <c:pt idx="49">
                  <c:v>75</c:v>
                </c:pt>
                <c:pt idx="50">
                  <c:v>75</c:v>
                </c:pt>
                <c:pt idx="51">
                  <c:v>75</c:v>
                </c:pt>
                <c:pt idx="52">
                  <c:v>75</c:v>
                </c:pt>
                <c:pt idx="53">
                  <c:v>75</c:v>
                </c:pt>
                <c:pt idx="54">
                  <c:v>75</c:v>
                </c:pt>
                <c:pt idx="55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E6D-4DA3-AC93-A5A5EF54BD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450791792"/>
        <c:axId val="1450792208"/>
      </c:barChart>
      <c:lineChart>
        <c:grouping val="standard"/>
        <c:varyColors val="0"/>
        <c:ser>
          <c:idx val="2"/>
          <c:order val="2"/>
          <c:tx>
            <c:strRef>
              <c:f>非光束武器!$J$1</c:f>
              <c:strCache>
                <c:ptCount val="1"/>
                <c:pt idx="0">
                  <c:v>剩余装甲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非光束武器!$J$2:$J$58</c:f>
            </c:numRef>
          </c:val>
          <c:smooth val="0"/>
          <c:extLst>
            <c:ext xmlns:c16="http://schemas.microsoft.com/office/drawing/2014/chart" uri="{C3380CC4-5D6E-409C-BE32-E72D297353CC}">
              <c16:uniqueId val="{00000002-7E6D-4DA3-AC93-A5A5EF54BDF3}"/>
            </c:ext>
          </c:extLst>
        </c:ser>
        <c:ser>
          <c:idx val="1"/>
          <c:order val="1"/>
          <c:tx>
            <c:strRef>
              <c:f>非光束武器!$I$1</c:f>
              <c:strCache>
                <c:ptCount val="1"/>
                <c:pt idx="0">
                  <c:v>结构伤害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val>
            <c:numRef>
              <c:f>非光束武器!$I$2:$I$58</c:f>
              <c:numCache>
                <c:formatCode>0.0</c:formatCode>
                <c:ptCount val="56"/>
                <c:pt idx="0">
                  <c:v>0</c:v>
                </c:pt>
                <c:pt idx="1">
                  <c:v>8.5265128291212022E-14</c:v>
                </c:pt>
                <c:pt idx="2">
                  <c:v>5.6843418860808015E-14</c:v>
                </c:pt>
                <c:pt idx="3">
                  <c:v>0</c:v>
                </c:pt>
                <c:pt idx="4">
                  <c:v>5.6843418860808015E-14</c:v>
                </c:pt>
                <c:pt idx="5">
                  <c:v>8.5265128291212022E-14</c:v>
                </c:pt>
                <c:pt idx="6">
                  <c:v>0</c:v>
                </c:pt>
                <c:pt idx="7">
                  <c:v>0</c:v>
                </c:pt>
                <c:pt idx="8">
                  <c:v>28.639838477712715</c:v>
                </c:pt>
                <c:pt idx="9">
                  <c:v>189.76451038593981</c:v>
                </c:pt>
                <c:pt idx="10">
                  <c:v>206.27103824927616</c:v>
                </c:pt>
                <c:pt idx="11">
                  <c:v>227.81065808839102</c:v>
                </c:pt>
                <c:pt idx="12">
                  <c:v>264.17181889750026</c:v>
                </c:pt>
                <c:pt idx="13">
                  <c:v>434.78260869565219</c:v>
                </c:pt>
                <c:pt idx="14">
                  <c:v>434.78260869565219</c:v>
                </c:pt>
                <c:pt idx="15">
                  <c:v>434.78260869565219</c:v>
                </c:pt>
                <c:pt idx="16">
                  <c:v>434.78260869565219</c:v>
                </c:pt>
                <c:pt idx="17">
                  <c:v>434.78260869565219</c:v>
                </c:pt>
                <c:pt idx="18">
                  <c:v>434.78260869565219</c:v>
                </c:pt>
                <c:pt idx="19">
                  <c:v>434.78260869565219</c:v>
                </c:pt>
                <c:pt idx="20">
                  <c:v>434.78260869565219</c:v>
                </c:pt>
                <c:pt idx="21">
                  <c:v>434.78260869565219</c:v>
                </c:pt>
                <c:pt idx="22">
                  <c:v>434.78260869565219</c:v>
                </c:pt>
                <c:pt idx="23">
                  <c:v>434.78260869565219</c:v>
                </c:pt>
                <c:pt idx="24">
                  <c:v>434.78260869565219</c:v>
                </c:pt>
                <c:pt idx="25">
                  <c:v>434.78260869565219</c:v>
                </c:pt>
                <c:pt idx="26">
                  <c:v>434.78260869565219</c:v>
                </c:pt>
                <c:pt idx="27">
                  <c:v>434.78260869565219</c:v>
                </c:pt>
                <c:pt idx="28">
                  <c:v>434.78260869565219</c:v>
                </c:pt>
                <c:pt idx="29">
                  <c:v>434.78260869565219</c:v>
                </c:pt>
                <c:pt idx="30">
                  <c:v>434.78260869565219</c:v>
                </c:pt>
                <c:pt idx="31">
                  <c:v>434.78260869565219</c:v>
                </c:pt>
                <c:pt idx="32">
                  <c:v>434.78260869565219</c:v>
                </c:pt>
                <c:pt idx="33">
                  <c:v>434.78260869565219</c:v>
                </c:pt>
                <c:pt idx="34">
                  <c:v>434.78260869565219</c:v>
                </c:pt>
                <c:pt idx="35">
                  <c:v>434.78260869565219</c:v>
                </c:pt>
                <c:pt idx="36">
                  <c:v>434.78260869565219</c:v>
                </c:pt>
                <c:pt idx="37">
                  <c:v>434.78260869565219</c:v>
                </c:pt>
                <c:pt idx="38">
                  <c:v>434.78260869565219</c:v>
                </c:pt>
                <c:pt idx="39">
                  <c:v>434.78260869565219</c:v>
                </c:pt>
                <c:pt idx="40">
                  <c:v>434.78260869565219</c:v>
                </c:pt>
                <c:pt idx="41">
                  <c:v>434.78260869565219</c:v>
                </c:pt>
                <c:pt idx="42">
                  <c:v>434.78260869565219</c:v>
                </c:pt>
                <c:pt idx="43">
                  <c:v>434.78260869565219</c:v>
                </c:pt>
                <c:pt idx="44">
                  <c:v>434.78260869565219</c:v>
                </c:pt>
                <c:pt idx="45">
                  <c:v>434.78260869565219</c:v>
                </c:pt>
                <c:pt idx="46">
                  <c:v>434.78260869565219</c:v>
                </c:pt>
                <c:pt idx="47">
                  <c:v>434.78260869565219</c:v>
                </c:pt>
                <c:pt idx="48">
                  <c:v>434.78260869565219</c:v>
                </c:pt>
                <c:pt idx="49">
                  <c:v>434.78260869565219</c:v>
                </c:pt>
                <c:pt idx="50">
                  <c:v>434.78260869565219</c:v>
                </c:pt>
                <c:pt idx="51">
                  <c:v>434.78260869565219</c:v>
                </c:pt>
                <c:pt idx="52">
                  <c:v>434.78260869565219</c:v>
                </c:pt>
                <c:pt idx="53">
                  <c:v>434.78260869565219</c:v>
                </c:pt>
                <c:pt idx="54">
                  <c:v>434.78260869565219</c:v>
                </c:pt>
                <c:pt idx="55">
                  <c:v>434.78260869565219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6D-4DA3-AC93-A5A5EF54BDF3}"/>
            </c:ext>
          </c:extLst>
        </c:ser>
        <c:ser>
          <c:idx val="0"/>
          <c:order val="0"/>
          <c:tx>
            <c:strRef>
              <c:f>非光束武器!$H$1</c:f>
              <c:strCache>
                <c:ptCount val="1"/>
                <c:pt idx="0">
                  <c:v>装甲伤害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非光束武器!$H$2:$H$58</c:f>
              <c:numCache>
                <c:formatCode>0.0_ </c:formatCode>
                <c:ptCount val="56"/>
                <c:pt idx="0">
                  <c:v>125.00000000000001</c:v>
                </c:pt>
                <c:pt idx="1">
                  <c:v>131.57894736842096</c:v>
                </c:pt>
                <c:pt idx="2">
                  <c:v>139.29618768328439</c:v>
                </c:pt>
                <c:pt idx="3">
                  <c:v>148.51780196403854</c:v>
                </c:pt>
                <c:pt idx="4">
                  <c:v>159.79692746820263</c:v>
                </c:pt>
                <c:pt idx="5">
                  <c:v>174.01616898113684</c:v>
                </c:pt>
                <c:pt idx="6">
                  <c:v>192.68785459085134</c:v>
                </c:pt>
                <c:pt idx="7">
                  <c:v>218.66815724053887</c:v>
                </c:pt>
                <c:pt idx="8">
                  <c:v>229.5311803553351</c:v>
                </c:pt>
                <c:pt idx="9">
                  <c:v>126.50967359062653</c:v>
                </c:pt>
                <c:pt idx="10">
                  <c:v>137.51402549951746</c:v>
                </c:pt>
                <c:pt idx="11">
                  <c:v>151.87377205892736</c:v>
                </c:pt>
                <c:pt idx="12">
                  <c:v>165.00930319911998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6D-4DA3-AC93-A5A5EF54BD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4546656"/>
        <c:axId val="1444545824"/>
      </c:lineChart>
      <c:catAx>
        <c:axId val="145079179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450792208"/>
        <c:crosses val="autoZero"/>
        <c:auto val="1"/>
        <c:lblAlgn val="ctr"/>
        <c:lblOffset val="100"/>
        <c:tickLblSkip val="5"/>
        <c:noMultiLvlLbl val="0"/>
      </c:catAx>
      <c:valAx>
        <c:axId val="1450792208"/>
        <c:scaling>
          <c:orientation val="minMax"/>
        </c:scaling>
        <c:delete val="0"/>
        <c:axPos val="l"/>
        <c:title>
          <c:tx>
            <c:rich>
              <a:bodyPr rot="0" spcFirstLastPara="1" vertOverflow="ellipsis" vert="wordArtVertRtl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zh-CN" altLang="en-US"/>
                  <a:t>剩余装甲强度</a:t>
                </a:r>
                <a:endParaRPr lang="zh-CN"/>
              </a:p>
            </c:rich>
          </c:tx>
          <c:layout>
            <c:manualLayout>
              <c:xMode val="edge"/>
              <c:yMode val="edge"/>
              <c:x val="8.3333333333333332E-3"/>
              <c:y val="0.3475729075532224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wordArtVertRtl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</c:title>
        <c:numFmt formatCode="0_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450791792"/>
        <c:crosses val="autoZero"/>
        <c:crossBetween val="between"/>
      </c:valAx>
      <c:valAx>
        <c:axId val="1444545824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wordArtVertRtl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zh-CN" altLang="en-US"/>
                  <a:t>击中伤害</a:t>
                </a:r>
                <a:endParaRPr lang="zh-CN"/>
              </a:p>
            </c:rich>
          </c:tx>
          <c:layout>
            <c:manualLayout>
              <c:xMode val="edge"/>
              <c:yMode val="edge"/>
              <c:x val="0.95212489063867012"/>
              <c:y val="0.3475729075532224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wordArtVertRtl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</c:title>
        <c:numFmt formatCode="0_);[Red]\(0\)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444546656"/>
        <c:crosses val="max"/>
        <c:crossBetween val="between"/>
      </c:valAx>
      <c:catAx>
        <c:axId val="1444546656"/>
        <c:scaling>
          <c:orientation val="minMax"/>
        </c:scaling>
        <c:delete val="1"/>
        <c:axPos val="b"/>
        <c:majorTickMark val="out"/>
        <c:minorTickMark val="none"/>
        <c:tickLblPos val="nextTo"/>
        <c:crossAx val="1444545824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0735449353134237"/>
          <c:y val="2.3726305045202681E-2"/>
          <c:w val="0.32710378644378157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476587928446117E-2"/>
          <c:y val="4.9113331987347728E-2"/>
          <c:w val="0.81015478654903961"/>
          <c:h val="0.87311629315566319"/>
        </c:manualLayout>
      </c:layout>
      <c:barChart>
        <c:barDir val="col"/>
        <c:grouping val="clustered"/>
        <c:varyColors val="0"/>
        <c:ser>
          <c:idx val="3"/>
          <c:order val="3"/>
          <c:tx>
            <c:strRef>
              <c:f>光束武器!$K$1</c:f>
              <c:strCache>
                <c:ptCount val="1"/>
                <c:pt idx="0">
                  <c:v>剩余装甲强度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光束武器!$D$3:$D$104</c:f>
              <c:numCache>
                <c:formatCode>0.0</c:formatCode>
                <c:ptCount val="102"/>
                <c:pt idx="0">
                  <c:v>0.1</c:v>
                </c:pt>
                <c:pt idx="1">
                  <c:v>0.2</c:v>
                </c:pt>
                <c:pt idx="2">
                  <c:v>0.3</c:v>
                </c:pt>
                <c:pt idx="3">
                  <c:v>0.4</c:v>
                </c:pt>
                <c:pt idx="4">
                  <c:v>0.5</c:v>
                </c:pt>
                <c:pt idx="5">
                  <c:v>0.6</c:v>
                </c:pt>
                <c:pt idx="6">
                  <c:v>0.7</c:v>
                </c:pt>
                <c:pt idx="7">
                  <c:v>0.8</c:v>
                </c:pt>
                <c:pt idx="8">
                  <c:v>0.9</c:v>
                </c:pt>
                <c:pt idx="9">
                  <c:v>1</c:v>
                </c:pt>
                <c:pt idx="10">
                  <c:v>1.1000000000000001</c:v>
                </c:pt>
                <c:pt idx="11">
                  <c:v>1.2</c:v>
                </c:pt>
                <c:pt idx="12">
                  <c:v>1.3</c:v>
                </c:pt>
                <c:pt idx="13">
                  <c:v>1.4</c:v>
                </c:pt>
                <c:pt idx="14">
                  <c:v>1.5</c:v>
                </c:pt>
                <c:pt idx="15">
                  <c:v>1.6</c:v>
                </c:pt>
                <c:pt idx="16">
                  <c:v>1.7</c:v>
                </c:pt>
                <c:pt idx="17">
                  <c:v>1.8</c:v>
                </c:pt>
                <c:pt idx="18">
                  <c:v>1.9</c:v>
                </c:pt>
                <c:pt idx="19">
                  <c:v>2</c:v>
                </c:pt>
                <c:pt idx="20">
                  <c:v>2.1</c:v>
                </c:pt>
                <c:pt idx="21">
                  <c:v>2.2000000000000002</c:v>
                </c:pt>
                <c:pt idx="22">
                  <c:v>2.2999999999999998</c:v>
                </c:pt>
                <c:pt idx="23">
                  <c:v>2.4</c:v>
                </c:pt>
                <c:pt idx="24">
                  <c:v>2.5</c:v>
                </c:pt>
                <c:pt idx="25">
                  <c:v>2.6</c:v>
                </c:pt>
                <c:pt idx="26">
                  <c:v>2.7</c:v>
                </c:pt>
                <c:pt idx="27">
                  <c:v>2.8</c:v>
                </c:pt>
                <c:pt idx="28">
                  <c:v>2.9</c:v>
                </c:pt>
                <c:pt idx="29">
                  <c:v>3</c:v>
                </c:pt>
                <c:pt idx="30">
                  <c:v>3.1</c:v>
                </c:pt>
                <c:pt idx="31">
                  <c:v>3.2</c:v>
                </c:pt>
                <c:pt idx="32">
                  <c:v>3.3</c:v>
                </c:pt>
                <c:pt idx="33">
                  <c:v>3.4</c:v>
                </c:pt>
                <c:pt idx="34">
                  <c:v>3.5</c:v>
                </c:pt>
                <c:pt idx="35">
                  <c:v>3.6</c:v>
                </c:pt>
                <c:pt idx="36">
                  <c:v>3.7</c:v>
                </c:pt>
                <c:pt idx="37">
                  <c:v>3.8</c:v>
                </c:pt>
                <c:pt idx="38">
                  <c:v>3.9</c:v>
                </c:pt>
                <c:pt idx="39">
                  <c:v>4</c:v>
                </c:pt>
                <c:pt idx="40">
                  <c:v>4.0999999999999996</c:v>
                </c:pt>
                <c:pt idx="41">
                  <c:v>4.2</c:v>
                </c:pt>
                <c:pt idx="42">
                  <c:v>4.3</c:v>
                </c:pt>
                <c:pt idx="43">
                  <c:v>4.4000000000000004</c:v>
                </c:pt>
                <c:pt idx="44">
                  <c:v>4.5</c:v>
                </c:pt>
                <c:pt idx="45">
                  <c:v>4.5999999999999996</c:v>
                </c:pt>
                <c:pt idx="46">
                  <c:v>4.7</c:v>
                </c:pt>
                <c:pt idx="47">
                  <c:v>4.8</c:v>
                </c:pt>
                <c:pt idx="48">
                  <c:v>4.9000000000000004</c:v>
                </c:pt>
                <c:pt idx="49">
                  <c:v>5</c:v>
                </c:pt>
                <c:pt idx="50">
                  <c:v>5.0999999999999996</c:v>
                </c:pt>
                <c:pt idx="51">
                  <c:v>5.2</c:v>
                </c:pt>
                <c:pt idx="52">
                  <c:v>5.3</c:v>
                </c:pt>
                <c:pt idx="53">
                  <c:v>5.4</c:v>
                </c:pt>
                <c:pt idx="54">
                  <c:v>5.5</c:v>
                </c:pt>
                <c:pt idx="55">
                  <c:v>5.6</c:v>
                </c:pt>
                <c:pt idx="56">
                  <c:v>5.7</c:v>
                </c:pt>
                <c:pt idx="57">
                  <c:v>5.8</c:v>
                </c:pt>
                <c:pt idx="58">
                  <c:v>5.9</c:v>
                </c:pt>
                <c:pt idx="59">
                  <c:v>6</c:v>
                </c:pt>
                <c:pt idx="60">
                  <c:v>6.1</c:v>
                </c:pt>
                <c:pt idx="61">
                  <c:v>6.2</c:v>
                </c:pt>
                <c:pt idx="62">
                  <c:v>6.3</c:v>
                </c:pt>
                <c:pt idx="63">
                  <c:v>6.4</c:v>
                </c:pt>
                <c:pt idx="64">
                  <c:v>6.5</c:v>
                </c:pt>
                <c:pt idx="65">
                  <c:v>6.6</c:v>
                </c:pt>
                <c:pt idx="66">
                  <c:v>6.7</c:v>
                </c:pt>
                <c:pt idx="67">
                  <c:v>6.8</c:v>
                </c:pt>
                <c:pt idx="68">
                  <c:v>6.9</c:v>
                </c:pt>
                <c:pt idx="69">
                  <c:v>7</c:v>
                </c:pt>
                <c:pt idx="70">
                  <c:v>7.1</c:v>
                </c:pt>
                <c:pt idx="71">
                  <c:v>7.2</c:v>
                </c:pt>
                <c:pt idx="72">
                  <c:v>7.3</c:v>
                </c:pt>
                <c:pt idx="73">
                  <c:v>7.4</c:v>
                </c:pt>
                <c:pt idx="74">
                  <c:v>7.5</c:v>
                </c:pt>
                <c:pt idx="75">
                  <c:v>7.6</c:v>
                </c:pt>
                <c:pt idx="76">
                  <c:v>7.7</c:v>
                </c:pt>
                <c:pt idx="77">
                  <c:v>7.8</c:v>
                </c:pt>
                <c:pt idx="78">
                  <c:v>7.9</c:v>
                </c:pt>
                <c:pt idx="79">
                  <c:v>8</c:v>
                </c:pt>
                <c:pt idx="80">
                  <c:v>8.1</c:v>
                </c:pt>
                <c:pt idx="81">
                  <c:v>8.1999999999999993</c:v>
                </c:pt>
                <c:pt idx="82">
                  <c:v>8.3000000000000007</c:v>
                </c:pt>
                <c:pt idx="83">
                  <c:v>8.4</c:v>
                </c:pt>
                <c:pt idx="84">
                  <c:v>8.5</c:v>
                </c:pt>
                <c:pt idx="85">
                  <c:v>8.6</c:v>
                </c:pt>
                <c:pt idx="86">
                  <c:v>8.6999999999999993</c:v>
                </c:pt>
                <c:pt idx="87">
                  <c:v>8.8000000000000007</c:v>
                </c:pt>
                <c:pt idx="88">
                  <c:v>8.9</c:v>
                </c:pt>
                <c:pt idx="89">
                  <c:v>9</c:v>
                </c:pt>
                <c:pt idx="90">
                  <c:v>9.1</c:v>
                </c:pt>
                <c:pt idx="91">
                  <c:v>9.1999999999999993</c:v>
                </c:pt>
                <c:pt idx="92">
                  <c:v>9.3000000000000007</c:v>
                </c:pt>
                <c:pt idx="93">
                  <c:v>9.4</c:v>
                </c:pt>
                <c:pt idx="94">
                  <c:v>9.5</c:v>
                </c:pt>
                <c:pt idx="95">
                  <c:v>9.6</c:v>
                </c:pt>
                <c:pt idx="96">
                  <c:v>9.6999999999999993</c:v>
                </c:pt>
                <c:pt idx="97">
                  <c:v>9.8000000000000007</c:v>
                </c:pt>
                <c:pt idx="98">
                  <c:v>9.9</c:v>
                </c:pt>
                <c:pt idx="99">
                  <c:v>10</c:v>
                </c:pt>
                <c:pt idx="100">
                  <c:v>10.1</c:v>
                </c:pt>
                <c:pt idx="101">
                  <c:v>10.199999999999999</c:v>
                </c:pt>
              </c:numCache>
            </c:numRef>
          </c:cat>
          <c:val>
            <c:numRef>
              <c:f>光束武器!$K$2:$K$104</c:f>
              <c:numCache>
                <c:formatCode>0.0_ </c:formatCode>
                <c:ptCount val="102"/>
                <c:pt idx="0">
                  <c:v>1732.2222222222222</c:v>
                </c:pt>
                <c:pt idx="1">
                  <c:v>1714.3028593551244</c:v>
                </c:pt>
                <c:pt idx="2">
                  <c:v>1696.2384830973756</c:v>
                </c:pt>
                <c:pt idx="3">
                  <c:v>1678.0255247561722</c:v>
                </c:pt>
                <c:pt idx="4">
                  <c:v>1659.6602670742275</c:v>
                </c:pt>
                <c:pt idx="5">
                  <c:v>1641.1388354352644</c:v>
                </c:pt>
                <c:pt idx="6">
                  <c:v>1622.4571883893041</c:v>
                </c:pt>
                <c:pt idx="7">
                  <c:v>1603.6111074323753</c:v>
                </c:pt>
                <c:pt idx="8">
                  <c:v>1584.5961859677218</c:v>
                </c:pt>
                <c:pt idx="9">
                  <c:v>1565.4078173670036</c:v>
                </c:pt>
                <c:pt idx="10">
                  <c:v>1546.0411820402369</c:v>
                </c:pt>
                <c:pt idx="11">
                  <c:v>1526.49123341207</c:v>
                </c:pt>
                <c:pt idx="12">
                  <c:v>1506.7526826892768</c:v>
                </c:pt>
                <c:pt idx="13">
                  <c:v>1486.8199822897461</c:v>
                </c:pt>
                <c:pt idx="14">
                  <c:v>1466.6873077864921</c:v>
                </c:pt>
                <c:pt idx="15">
                  <c:v>1446.3485382008889</c:v>
                </c:pt>
                <c:pt idx="16">
                  <c:v>1425.7972344570207</c:v>
                </c:pt>
                <c:pt idx="17">
                  <c:v>1405.0266157832029</c:v>
                </c:pt>
                <c:pt idx="18">
                  <c:v>1384.0295338166839</c:v>
                </c:pt>
                <c:pt idx="19">
                  <c:v>1362.7984441325602</c:v>
                </c:pt>
                <c:pt idx="20">
                  <c:v>1341.3253748770044</c:v>
                </c:pt>
                <c:pt idx="21">
                  <c:v>1319.6018921369309</c:v>
                </c:pt>
                <c:pt idx="22">
                  <c:v>1297.6190616217218</c:v>
                </c:pt>
                <c:pt idx="23">
                  <c:v>1275.3674061659135</c:v>
                </c:pt>
                <c:pt idx="24">
                  <c:v>1252.8368584826123</c:v>
                </c:pt>
                <c:pt idx="25">
                  <c:v>1230.0167085032085</c:v>
                </c:pt>
                <c:pt idx="26">
                  <c:v>1206.8955445263546</c:v>
                </c:pt>
                <c:pt idx="27">
                  <c:v>1183.4611872639721</c:v>
                </c:pt>
                <c:pt idx="28">
                  <c:v>1159.7006157090022</c:v>
                </c:pt>
                <c:pt idx="29">
                  <c:v>1135.5998835520086</c:v>
                </c:pt>
                <c:pt idx="30">
                  <c:v>1111.1440246330581</c:v>
                </c:pt>
                <c:pt idx="31">
                  <c:v>1086.3169456206092</c:v>
                </c:pt>
                <c:pt idx="32">
                  <c:v>1061.1013037462476</c:v>
                </c:pt>
                <c:pt idx="33">
                  <c:v>1035.4783669746171</c:v>
                </c:pt>
                <c:pt idx="34">
                  <c:v>1009.4278534276157</c:v>
                </c:pt>
                <c:pt idx="35">
                  <c:v>982.92774617892019</c:v>
                </c:pt>
                <c:pt idx="36">
                  <c:v>955.95407864652134</c:v>
                </c:pt>
                <c:pt idx="37">
                  <c:v>928.48068467987605</c:v>
                </c:pt>
                <c:pt idx="38">
                  <c:v>900.47890598661752</c:v>
                </c:pt>
                <c:pt idx="39">
                  <c:v>871.91724766458765</c:v>
                </c:pt>
                <c:pt idx="40">
                  <c:v>842.76097014996935</c:v>
                </c:pt>
                <c:pt idx="41">
                  <c:v>812.97160265328648</c:v>
                </c:pt>
                <c:pt idx="42">
                  <c:v>782.50635883600444</c:v>
                </c:pt>
                <c:pt idx="43">
                  <c:v>751.31742965494061</c:v>
                </c:pt>
                <c:pt idx="44">
                  <c:v>719.3511203460148</c:v>
                </c:pt>
                <c:pt idx="45">
                  <c:v>686.5467875065541</c:v>
                </c:pt>
                <c:pt idx="46">
                  <c:v>652.83551676597313</c:v>
                </c:pt>
                <c:pt idx="47">
                  <c:v>618.13845945097012</c:v>
                </c:pt>
                <c:pt idx="48">
                  <c:v>582.36471456105664</c:v>
                </c:pt>
                <c:pt idx="49">
                  <c:v>545.40859481520772</c:v>
                </c:pt>
                <c:pt idx="50">
                  <c:v>507.14604350428158</c:v>
                </c:pt>
                <c:pt idx="51">
                  <c:v>467.42985710014966</c:v>
                </c:pt>
                <c:pt idx="52">
                  <c:v>426.08319025248886</c:v>
                </c:pt>
                <c:pt idx="53">
                  <c:v>382.89052633090921</c:v>
                </c:pt>
                <c:pt idx="54">
                  <c:v>346.89619902765412</c:v>
                </c:pt>
                <c:pt idx="55">
                  <c:v>335.08837652062039</c:v>
                </c:pt>
                <c:pt idx="56">
                  <c:v>323.11359602892583</c:v>
                </c:pt>
                <c:pt idx="57">
                  <c:v>310.96460462817078</c:v>
                </c:pt>
                <c:pt idx="58">
                  <c:v>298.63361022603527</c:v>
                </c:pt>
                <c:pt idx="59">
                  <c:v>286.11222385817416</c:v>
                </c:pt>
                <c:pt idx="60">
                  <c:v>273.39139380808183</c:v>
                </c:pt>
                <c:pt idx="61">
                  <c:v>260.46133009123429</c:v>
                </c:pt>
                <c:pt idx="62">
                  <c:v>247.31141752592308</c:v>
                </c:pt>
                <c:pt idx="63">
                  <c:v>233.93011521275037</c:v>
                </c:pt>
                <c:pt idx="64">
                  <c:v>220.30483973662248</c:v>
                </c:pt>
                <c:pt idx="65">
                  <c:v>206.42182875524901</c:v>
                </c:pt>
                <c:pt idx="66">
                  <c:v>192.26598080018158</c:v>
                </c:pt>
                <c:pt idx="67">
                  <c:v>177.82066602616777</c:v>
                </c:pt>
                <c:pt idx="68">
                  <c:v>163.06750121249132</c:v>
                </c:pt>
                <c:pt idx="69">
                  <c:v>147.98608041941384</c:v>
                </c:pt>
                <c:pt idx="70">
                  <c:v>132.5536501525053</c:v>
                </c:pt>
                <c:pt idx="71">
                  <c:v>116.74471442414605</c:v>
                </c:pt>
                <c:pt idx="72">
                  <c:v>100.53055033627544</c:v>
                </c:pt>
                <c:pt idx="73">
                  <c:v>87.5</c:v>
                </c:pt>
                <c:pt idx="74">
                  <c:v>87.5</c:v>
                </c:pt>
                <c:pt idx="75">
                  <c:v>87.5</c:v>
                </c:pt>
                <c:pt idx="76">
                  <c:v>87.5</c:v>
                </c:pt>
                <c:pt idx="77">
                  <c:v>87.5</c:v>
                </c:pt>
                <c:pt idx="78">
                  <c:v>87.5</c:v>
                </c:pt>
                <c:pt idx="79">
                  <c:v>87.5</c:v>
                </c:pt>
                <c:pt idx="80">
                  <c:v>87.5</c:v>
                </c:pt>
                <c:pt idx="81">
                  <c:v>87.5</c:v>
                </c:pt>
                <c:pt idx="82">
                  <c:v>87.5</c:v>
                </c:pt>
                <c:pt idx="83">
                  <c:v>87.5</c:v>
                </c:pt>
                <c:pt idx="84">
                  <c:v>87.5</c:v>
                </c:pt>
                <c:pt idx="85">
                  <c:v>87.5</c:v>
                </c:pt>
                <c:pt idx="86">
                  <c:v>87.5</c:v>
                </c:pt>
                <c:pt idx="87">
                  <c:v>87.5</c:v>
                </c:pt>
                <c:pt idx="88">
                  <c:v>87.5</c:v>
                </c:pt>
                <c:pt idx="89">
                  <c:v>87.5</c:v>
                </c:pt>
                <c:pt idx="90">
                  <c:v>87.5</c:v>
                </c:pt>
                <c:pt idx="91">
                  <c:v>87.5</c:v>
                </c:pt>
                <c:pt idx="92">
                  <c:v>87.5</c:v>
                </c:pt>
                <c:pt idx="93">
                  <c:v>87.5</c:v>
                </c:pt>
                <c:pt idx="94">
                  <c:v>87.5</c:v>
                </c:pt>
                <c:pt idx="95">
                  <c:v>87.5</c:v>
                </c:pt>
                <c:pt idx="96">
                  <c:v>87.5</c:v>
                </c:pt>
                <c:pt idx="97">
                  <c:v>87.5</c:v>
                </c:pt>
                <c:pt idx="98">
                  <c:v>87.5</c:v>
                </c:pt>
                <c:pt idx="99">
                  <c:v>87.5</c:v>
                </c:pt>
                <c:pt idx="100">
                  <c:v>87.5</c:v>
                </c:pt>
                <c:pt idx="101">
                  <c:v>87.5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231-4181-B3F8-23D8E2BE2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78523791"/>
        <c:axId val="178518383"/>
      </c:barChart>
      <c:lineChart>
        <c:grouping val="standard"/>
        <c:varyColors val="0"/>
        <c:ser>
          <c:idx val="2"/>
          <c:order val="2"/>
          <c:tx>
            <c:strRef>
              <c:f>光束武器!$J$1</c:f>
              <c:strCache>
                <c:ptCount val="1"/>
                <c:pt idx="0">
                  <c:v>剩余装甲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光束武器!$D$3:$D$104</c:f>
              <c:numCache>
                <c:formatCode>0.0</c:formatCode>
                <c:ptCount val="102"/>
                <c:pt idx="0">
                  <c:v>0.1</c:v>
                </c:pt>
                <c:pt idx="1">
                  <c:v>0.2</c:v>
                </c:pt>
                <c:pt idx="2">
                  <c:v>0.3</c:v>
                </c:pt>
                <c:pt idx="3">
                  <c:v>0.4</c:v>
                </c:pt>
                <c:pt idx="4">
                  <c:v>0.5</c:v>
                </c:pt>
                <c:pt idx="5">
                  <c:v>0.6</c:v>
                </c:pt>
                <c:pt idx="6">
                  <c:v>0.7</c:v>
                </c:pt>
                <c:pt idx="7">
                  <c:v>0.8</c:v>
                </c:pt>
                <c:pt idx="8">
                  <c:v>0.9</c:v>
                </c:pt>
                <c:pt idx="9">
                  <c:v>1</c:v>
                </c:pt>
                <c:pt idx="10">
                  <c:v>1.1000000000000001</c:v>
                </c:pt>
                <c:pt idx="11">
                  <c:v>1.2</c:v>
                </c:pt>
                <c:pt idx="12">
                  <c:v>1.3</c:v>
                </c:pt>
                <c:pt idx="13">
                  <c:v>1.4</c:v>
                </c:pt>
                <c:pt idx="14">
                  <c:v>1.5</c:v>
                </c:pt>
                <c:pt idx="15">
                  <c:v>1.6</c:v>
                </c:pt>
                <c:pt idx="16">
                  <c:v>1.7</c:v>
                </c:pt>
                <c:pt idx="17">
                  <c:v>1.8</c:v>
                </c:pt>
                <c:pt idx="18">
                  <c:v>1.9</c:v>
                </c:pt>
                <c:pt idx="19">
                  <c:v>2</c:v>
                </c:pt>
                <c:pt idx="20">
                  <c:v>2.1</c:v>
                </c:pt>
                <c:pt idx="21">
                  <c:v>2.2000000000000002</c:v>
                </c:pt>
                <c:pt idx="22">
                  <c:v>2.2999999999999998</c:v>
                </c:pt>
                <c:pt idx="23">
                  <c:v>2.4</c:v>
                </c:pt>
                <c:pt idx="24">
                  <c:v>2.5</c:v>
                </c:pt>
                <c:pt idx="25">
                  <c:v>2.6</c:v>
                </c:pt>
                <c:pt idx="26">
                  <c:v>2.7</c:v>
                </c:pt>
                <c:pt idx="27">
                  <c:v>2.8</c:v>
                </c:pt>
                <c:pt idx="28">
                  <c:v>2.9</c:v>
                </c:pt>
                <c:pt idx="29">
                  <c:v>3</c:v>
                </c:pt>
                <c:pt idx="30">
                  <c:v>3.1</c:v>
                </c:pt>
                <c:pt idx="31">
                  <c:v>3.2</c:v>
                </c:pt>
                <c:pt idx="32">
                  <c:v>3.3</c:v>
                </c:pt>
                <c:pt idx="33">
                  <c:v>3.4</c:v>
                </c:pt>
                <c:pt idx="34">
                  <c:v>3.5</c:v>
                </c:pt>
                <c:pt idx="35">
                  <c:v>3.6</c:v>
                </c:pt>
                <c:pt idx="36">
                  <c:v>3.7</c:v>
                </c:pt>
                <c:pt idx="37">
                  <c:v>3.8</c:v>
                </c:pt>
                <c:pt idx="38">
                  <c:v>3.9</c:v>
                </c:pt>
                <c:pt idx="39">
                  <c:v>4</c:v>
                </c:pt>
                <c:pt idx="40">
                  <c:v>4.0999999999999996</c:v>
                </c:pt>
                <c:pt idx="41">
                  <c:v>4.2</c:v>
                </c:pt>
                <c:pt idx="42">
                  <c:v>4.3</c:v>
                </c:pt>
                <c:pt idx="43">
                  <c:v>4.4000000000000004</c:v>
                </c:pt>
                <c:pt idx="44">
                  <c:v>4.5</c:v>
                </c:pt>
                <c:pt idx="45">
                  <c:v>4.5999999999999996</c:v>
                </c:pt>
                <c:pt idx="46">
                  <c:v>4.7</c:v>
                </c:pt>
                <c:pt idx="47">
                  <c:v>4.8</c:v>
                </c:pt>
                <c:pt idx="48">
                  <c:v>4.9000000000000004</c:v>
                </c:pt>
                <c:pt idx="49">
                  <c:v>5</c:v>
                </c:pt>
                <c:pt idx="50">
                  <c:v>5.0999999999999996</c:v>
                </c:pt>
                <c:pt idx="51">
                  <c:v>5.2</c:v>
                </c:pt>
                <c:pt idx="52">
                  <c:v>5.3</c:v>
                </c:pt>
                <c:pt idx="53">
                  <c:v>5.4</c:v>
                </c:pt>
                <c:pt idx="54">
                  <c:v>5.5</c:v>
                </c:pt>
                <c:pt idx="55">
                  <c:v>5.6</c:v>
                </c:pt>
                <c:pt idx="56">
                  <c:v>5.7</c:v>
                </c:pt>
                <c:pt idx="57">
                  <c:v>5.8</c:v>
                </c:pt>
                <c:pt idx="58">
                  <c:v>5.9</c:v>
                </c:pt>
                <c:pt idx="59">
                  <c:v>6</c:v>
                </c:pt>
                <c:pt idx="60">
                  <c:v>6.1</c:v>
                </c:pt>
                <c:pt idx="61">
                  <c:v>6.2</c:v>
                </c:pt>
                <c:pt idx="62">
                  <c:v>6.3</c:v>
                </c:pt>
                <c:pt idx="63">
                  <c:v>6.4</c:v>
                </c:pt>
                <c:pt idx="64">
                  <c:v>6.5</c:v>
                </c:pt>
                <c:pt idx="65">
                  <c:v>6.6</c:v>
                </c:pt>
                <c:pt idx="66">
                  <c:v>6.7</c:v>
                </c:pt>
                <c:pt idx="67">
                  <c:v>6.8</c:v>
                </c:pt>
                <c:pt idx="68">
                  <c:v>6.9</c:v>
                </c:pt>
                <c:pt idx="69">
                  <c:v>7</c:v>
                </c:pt>
                <c:pt idx="70">
                  <c:v>7.1</c:v>
                </c:pt>
                <c:pt idx="71">
                  <c:v>7.2</c:v>
                </c:pt>
                <c:pt idx="72">
                  <c:v>7.3</c:v>
                </c:pt>
                <c:pt idx="73">
                  <c:v>7.4</c:v>
                </c:pt>
                <c:pt idx="74">
                  <c:v>7.5</c:v>
                </c:pt>
                <c:pt idx="75">
                  <c:v>7.6</c:v>
                </c:pt>
                <c:pt idx="76">
                  <c:v>7.7</c:v>
                </c:pt>
                <c:pt idx="77">
                  <c:v>7.8</c:v>
                </c:pt>
                <c:pt idx="78">
                  <c:v>7.9</c:v>
                </c:pt>
                <c:pt idx="79">
                  <c:v>8</c:v>
                </c:pt>
                <c:pt idx="80">
                  <c:v>8.1</c:v>
                </c:pt>
                <c:pt idx="81">
                  <c:v>8.1999999999999993</c:v>
                </c:pt>
                <c:pt idx="82">
                  <c:v>8.3000000000000007</c:v>
                </c:pt>
                <c:pt idx="83">
                  <c:v>8.4</c:v>
                </c:pt>
                <c:pt idx="84">
                  <c:v>8.5</c:v>
                </c:pt>
                <c:pt idx="85">
                  <c:v>8.6</c:v>
                </c:pt>
                <c:pt idx="86">
                  <c:v>8.6999999999999993</c:v>
                </c:pt>
                <c:pt idx="87">
                  <c:v>8.8000000000000007</c:v>
                </c:pt>
                <c:pt idx="88">
                  <c:v>8.9</c:v>
                </c:pt>
                <c:pt idx="89">
                  <c:v>9</c:v>
                </c:pt>
                <c:pt idx="90">
                  <c:v>9.1</c:v>
                </c:pt>
                <c:pt idx="91">
                  <c:v>9.1999999999999993</c:v>
                </c:pt>
                <c:pt idx="92">
                  <c:v>9.3000000000000007</c:v>
                </c:pt>
                <c:pt idx="93">
                  <c:v>9.4</c:v>
                </c:pt>
                <c:pt idx="94">
                  <c:v>9.5</c:v>
                </c:pt>
                <c:pt idx="95">
                  <c:v>9.6</c:v>
                </c:pt>
                <c:pt idx="96">
                  <c:v>9.6999999999999993</c:v>
                </c:pt>
                <c:pt idx="97">
                  <c:v>9.8000000000000007</c:v>
                </c:pt>
                <c:pt idx="98">
                  <c:v>9.9</c:v>
                </c:pt>
                <c:pt idx="99">
                  <c:v>10</c:v>
                </c:pt>
                <c:pt idx="100">
                  <c:v>10.1</c:v>
                </c:pt>
                <c:pt idx="101">
                  <c:v>10.199999999999999</c:v>
                </c:pt>
              </c:numCache>
            </c:numRef>
          </c:cat>
          <c:val>
            <c:numRef>
              <c:f>光束武器!$J$2:$J$102</c:f>
            </c:numRef>
          </c:val>
          <c:smooth val="0"/>
          <c:extLst>
            <c:ext xmlns:c16="http://schemas.microsoft.com/office/drawing/2014/chart" uri="{C3380CC4-5D6E-409C-BE32-E72D297353CC}">
              <c16:uniqueId val="{00000002-4231-4181-B3F8-23D8E2BE2241}"/>
            </c:ext>
          </c:extLst>
        </c:ser>
        <c:ser>
          <c:idx val="1"/>
          <c:order val="1"/>
          <c:tx>
            <c:strRef>
              <c:f>光束武器!$I$1</c:f>
              <c:strCache>
                <c:ptCount val="1"/>
                <c:pt idx="0">
                  <c:v>结构伤害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光束武器!$D$3:$D$104</c:f>
              <c:numCache>
                <c:formatCode>0.0</c:formatCode>
                <c:ptCount val="102"/>
                <c:pt idx="0">
                  <c:v>0.1</c:v>
                </c:pt>
                <c:pt idx="1">
                  <c:v>0.2</c:v>
                </c:pt>
                <c:pt idx="2">
                  <c:v>0.3</c:v>
                </c:pt>
                <c:pt idx="3">
                  <c:v>0.4</c:v>
                </c:pt>
                <c:pt idx="4">
                  <c:v>0.5</c:v>
                </c:pt>
                <c:pt idx="5">
                  <c:v>0.6</c:v>
                </c:pt>
                <c:pt idx="6">
                  <c:v>0.7</c:v>
                </c:pt>
                <c:pt idx="7">
                  <c:v>0.8</c:v>
                </c:pt>
                <c:pt idx="8">
                  <c:v>0.9</c:v>
                </c:pt>
                <c:pt idx="9">
                  <c:v>1</c:v>
                </c:pt>
                <c:pt idx="10">
                  <c:v>1.1000000000000001</c:v>
                </c:pt>
                <c:pt idx="11">
                  <c:v>1.2</c:v>
                </c:pt>
                <c:pt idx="12">
                  <c:v>1.3</c:v>
                </c:pt>
                <c:pt idx="13">
                  <c:v>1.4</c:v>
                </c:pt>
                <c:pt idx="14">
                  <c:v>1.5</c:v>
                </c:pt>
                <c:pt idx="15">
                  <c:v>1.6</c:v>
                </c:pt>
                <c:pt idx="16">
                  <c:v>1.7</c:v>
                </c:pt>
                <c:pt idx="17">
                  <c:v>1.8</c:v>
                </c:pt>
                <c:pt idx="18">
                  <c:v>1.9</c:v>
                </c:pt>
                <c:pt idx="19">
                  <c:v>2</c:v>
                </c:pt>
                <c:pt idx="20">
                  <c:v>2.1</c:v>
                </c:pt>
                <c:pt idx="21">
                  <c:v>2.2000000000000002</c:v>
                </c:pt>
                <c:pt idx="22">
                  <c:v>2.2999999999999998</c:v>
                </c:pt>
                <c:pt idx="23">
                  <c:v>2.4</c:v>
                </c:pt>
                <c:pt idx="24">
                  <c:v>2.5</c:v>
                </c:pt>
                <c:pt idx="25">
                  <c:v>2.6</c:v>
                </c:pt>
                <c:pt idx="26">
                  <c:v>2.7</c:v>
                </c:pt>
                <c:pt idx="27">
                  <c:v>2.8</c:v>
                </c:pt>
                <c:pt idx="28">
                  <c:v>2.9</c:v>
                </c:pt>
                <c:pt idx="29">
                  <c:v>3</c:v>
                </c:pt>
                <c:pt idx="30">
                  <c:v>3.1</c:v>
                </c:pt>
                <c:pt idx="31">
                  <c:v>3.2</c:v>
                </c:pt>
                <c:pt idx="32">
                  <c:v>3.3</c:v>
                </c:pt>
                <c:pt idx="33">
                  <c:v>3.4</c:v>
                </c:pt>
                <c:pt idx="34">
                  <c:v>3.5</c:v>
                </c:pt>
                <c:pt idx="35">
                  <c:v>3.6</c:v>
                </c:pt>
                <c:pt idx="36">
                  <c:v>3.7</c:v>
                </c:pt>
                <c:pt idx="37">
                  <c:v>3.8</c:v>
                </c:pt>
                <c:pt idx="38">
                  <c:v>3.9</c:v>
                </c:pt>
                <c:pt idx="39">
                  <c:v>4</c:v>
                </c:pt>
                <c:pt idx="40">
                  <c:v>4.0999999999999996</c:v>
                </c:pt>
                <c:pt idx="41">
                  <c:v>4.2</c:v>
                </c:pt>
                <c:pt idx="42">
                  <c:v>4.3</c:v>
                </c:pt>
                <c:pt idx="43">
                  <c:v>4.4000000000000004</c:v>
                </c:pt>
                <c:pt idx="44">
                  <c:v>4.5</c:v>
                </c:pt>
                <c:pt idx="45">
                  <c:v>4.5999999999999996</c:v>
                </c:pt>
                <c:pt idx="46">
                  <c:v>4.7</c:v>
                </c:pt>
                <c:pt idx="47">
                  <c:v>4.8</c:v>
                </c:pt>
                <c:pt idx="48">
                  <c:v>4.9000000000000004</c:v>
                </c:pt>
                <c:pt idx="49">
                  <c:v>5</c:v>
                </c:pt>
                <c:pt idx="50">
                  <c:v>5.0999999999999996</c:v>
                </c:pt>
                <c:pt idx="51">
                  <c:v>5.2</c:v>
                </c:pt>
                <c:pt idx="52">
                  <c:v>5.3</c:v>
                </c:pt>
                <c:pt idx="53">
                  <c:v>5.4</c:v>
                </c:pt>
                <c:pt idx="54">
                  <c:v>5.5</c:v>
                </c:pt>
                <c:pt idx="55">
                  <c:v>5.6</c:v>
                </c:pt>
                <c:pt idx="56">
                  <c:v>5.7</c:v>
                </c:pt>
                <c:pt idx="57">
                  <c:v>5.8</c:v>
                </c:pt>
                <c:pt idx="58">
                  <c:v>5.9</c:v>
                </c:pt>
                <c:pt idx="59">
                  <c:v>6</c:v>
                </c:pt>
                <c:pt idx="60">
                  <c:v>6.1</c:v>
                </c:pt>
                <c:pt idx="61">
                  <c:v>6.2</c:v>
                </c:pt>
                <c:pt idx="62">
                  <c:v>6.3</c:v>
                </c:pt>
                <c:pt idx="63">
                  <c:v>6.4</c:v>
                </c:pt>
                <c:pt idx="64">
                  <c:v>6.5</c:v>
                </c:pt>
                <c:pt idx="65">
                  <c:v>6.6</c:v>
                </c:pt>
                <c:pt idx="66">
                  <c:v>6.7</c:v>
                </c:pt>
                <c:pt idx="67">
                  <c:v>6.8</c:v>
                </c:pt>
                <c:pt idx="68">
                  <c:v>6.9</c:v>
                </c:pt>
                <c:pt idx="69">
                  <c:v>7</c:v>
                </c:pt>
                <c:pt idx="70">
                  <c:v>7.1</c:v>
                </c:pt>
                <c:pt idx="71">
                  <c:v>7.2</c:v>
                </c:pt>
                <c:pt idx="72">
                  <c:v>7.3</c:v>
                </c:pt>
                <c:pt idx="73">
                  <c:v>7.4</c:v>
                </c:pt>
                <c:pt idx="74">
                  <c:v>7.5</c:v>
                </c:pt>
                <c:pt idx="75">
                  <c:v>7.6</c:v>
                </c:pt>
                <c:pt idx="76">
                  <c:v>7.7</c:v>
                </c:pt>
                <c:pt idx="77">
                  <c:v>7.8</c:v>
                </c:pt>
                <c:pt idx="78">
                  <c:v>7.9</c:v>
                </c:pt>
                <c:pt idx="79">
                  <c:v>8</c:v>
                </c:pt>
                <c:pt idx="80">
                  <c:v>8.1</c:v>
                </c:pt>
                <c:pt idx="81">
                  <c:v>8.1999999999999993</c:v>
                </c:pt>
                <c:pt idx="82">
                  <c:v>8.3000000000000007</c:v>
                </c:pt>
                <c:pt idx="83">
                  <c:v>8.4</c:v>
                </c:pt>
                <c:pt idx="84">
                  <c:v>8.5</c:v>
                </c:pt>
                <c:pt idx="85">
                  <c:v>8.6</c:v>
                </c:pt>
                <c:pt idx="86">
                  <c:v>8.6999999999999993</c:v>
                </c:pt>
                <c:pt idx="87">
                  <c:v>8.8000000000000007</c:v>
                </c:pt>
                <c:pt idx="88">
                  <c:v>8.9</c:v>
                </c:pt>
                <c:pt idx="89">
                  <c:v>9</c:v>
                </c:pt>
                <c:pt idx="90">
                  <c:v>9.1</c:v>
                </c:pt>
                <c:pt idx="91">
                  <c:v>9.1999999999999993</c:v>
                </c:pt>
                <c:pt idx="92">
                  <c:v>9.3000000000000007</c:v>
                </c:pt>
                <c:pt idx="93">
                  <c:v>9.4</c:v>
                </c:pt>
                <c:pt idx="94">
                  <c:v>9.5</c:v>
                </c:pt>
                <c:pt idx="95">
                  <c:v>9.6</c:v>
                </c:pt>
                <c:pt idx="96">
                  <c:v>9.6999999999999993</c:v>
                </c:pt>
                <c:pt idx="97">
                  <c:v>9.8000000000000007</c:v>
                </c:pt>
                <c:pt idx="98">
                  <c:v>9.9</c:v>
                </c:pt>
                <c:pt idx="99">
                  <c:v>10</c:v>
                </c:pt>
                <c:pt idx="100">
                  <c:v>10.1</c:v>
                </c:pt>
                <c:pt idx="101">
                  <c:v>10.199999999999999</c:v>
                </c:pt>
              </c:numCache>
            </c:numRef>
          </c:cat>
          <c:val>
            <c:numRef>
              <c:f>光束武器!$I$2:$I$104</c:f>
              <c:numCache>
                <c:formatCode>0.0</c:formatCode>
                <c:ptCount val="102"/>
                <c:pt idx="0">
                  <c:v>0</c:v>
                </c:pt>
                <c:pt idx="1">
                  <c:v>3.3750779948604759E-14</c:v>
                </c:pt>
                <c:pt idx="2">
                  <c:v>8.8817841970012523E-15</c:v>
                </c:pt>
                <c:pt idx="3">
                  <c:v>1.5987211554602254E-14</c:v>
                </c:pt>
                <c:pt idx="4">
                  <c:v>0</c:v>
                </c:pt>
                <c:pt idx="5">
                  <c:v>3.5527136788005009E-14</c:v>
                </c:pt>
                <c:pt idx="6">
                  <c:v>0</c:v>
                </c:pt>
                <c:pt idx="7">
                  <c:v>8.8817841970012523E-15</c:v>
                </c:pt>
                <c:pt idx="8">
                  <c:v>3.0198066269804258E-14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2.8421709430404007E-14</c:v>
                </c:pt>
                <c:pt idx="13">
                  <c:v>1.0658141036401503E-14</c:v>
                </c:pt>
                <c:pt idx="14">
                  <c:v>3.5527136788005009E-15</c:v>
                </c:pt>
                <c:pt idx="15">
                  <c:v>0</c:v>
                </c:pt>
                <c:pt idx="16">
                  <c:v>0</c:v>
                </c:pt>
                <c:pt idx="17">
                  <c:v>3.1974423109204508E-14</c:v>
                </c:pt>
                <c:pt idx="18">
                  <c:v>1.0658141036401503E-14</c:v>
                </c:pt>
                <c:pt idx="19">
                  <c:v>0</c:v>
                </c:pt>
                <c:pt idx="20">
                  <c:v>2.4868995751603507E-14</c:v>
                </c:pt>
                <c:pt idx="21">
                  <c:v>3.907985046680551E-14</c:v>
                </c:pt>
                <c:pt idx="22">
                  <c:v>3.5527136788005009E-15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4.2632564145606011E-14</c:v>
                </c:pt>
                <c:pt idx="28">
                  <c:v>4.4408920985006262E-14</c:v>
                </c:pt>
                <c:pt idx="29">
                  <c:v>8.8817841970012523E-15</c:v>
                </c:pt>
                <c:pt idx="30">
                  <c:v>3.3750779948604759E-14</c:v>
                </c:pt>
                <c:pt idx="31">
                  <c:v>2.4868995751603507E-14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2.8421709430404007E-14</c:v>
                </c:pt>
                <c:pt idx="36">
                  <c:v>4.2632564145606011E-14</c:v>
                </c:pt>
                <c:pt idx="37">
                  <c:v>3.1974423109204508E-14</c:v>
                </c:pt>
                <c:pt idx="38">
                  <c:v>0</c:v>
                </c:pt>
                <c:pt idx="39">
                  <c:v>1.7763568394002505E-14</c:v>
                </c:pt>
                <c:pt idx="40">
                  <c:v>0</c:v>
                </c:pt>
                <c:pt idx="41">
                  <c:v>0</c:v>
                </c:pt>
                <c:pt idx="42">
                  <c:v>3.907985046680551E-14</c:v>
                </c:pt>
                <c:pt idx="43">
                  <c:v>0</c:v>
                </c:pt>
                <c:pt idx="44">
                  <c:v>2.4868995751603507E-14</c:v>
                </c:pt>
                <c:pt idx="45">
                  <c:v>3.5527136788005009E-14</c:v>
                </c:pt>
                <c:pt idx="46">
                  <c:v>0</c:v>
                </c:pt>
                <c:pt idx="47">
                  <c:v>1.4210854715202004E-14</c:v>
                </c:pt>
                <c:pt idx="48">
                  <c:v>2.8421709430404007E-14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4.6557014585185428</c:v>
                </c:pt>
                <c:pt idx="55">
                  <c:v>17.711733760550484</c:v>
                </c:pt>
                <c:pt idx="56">
                  <c:v>17.962170737541822</c:v>
                </c:pt>
                <c:pt idx="57">
                  <c:v>18.223487101132587</c:v>
                </c:pt>
                <c:pt idx="58">
                  <c:v>18.496491603203243</c:v>
                </c:pt>
                <c:pt idx="59">
                  <c:v>18.782079551791707</c:v>
                </c:pt>
                <c:pt idx="60">
                  <c:v>19.081245075138572</c:v>
                </c:pt>
                <c:pt idx="61">
                  <c:v>19.395095575271242</c:v>
                </c:pt>
                <c:pt idx="62">
                  <c:v>19.724868847966839</c:v>
                </c:pt>
                <c:pt idx="63">
                  <c:v>20.071953469759045</c:v>
                </c:pt>
                <c:pt idx="64">
                  <c:v>20.437913214191816</c:v>
                </c:pt>
                <c:pt idx="65">
                  <c:v>20.824516472060246</c:v>
                </c:pt>
                <c:pt idx="66">
                  <c:v>21.233771932601186</c:v>
                </c:pt>
                <c:pt idx="67">
                  <c:v>21.667972161020664</c:v>
                </c:pt>
                <c:pt idx="68">
                  <c:v>22.129747220514673</c:v>
                </c:pt>
                <c:pt idx="69">
                  <c:v>22.62213118961624</c:v>
                </c:pt>
                <c:pt idx="70">
                  <c:v>23.148645400362838</c:v>
                </c:pt>
                <c:pt idx="71">
                  <c:v>23.713403592538882</c:v>
                </c:pt>
                <c:pt idx="72">
                  <c:v>24.321246131805907</c:v>
                </c:pt>
                <c:pt idx="73">
                  <c:v>24.977913266195266</c:v>
                </c:pt>
                <c:pt idx="74">
                  <c:v>25.531914893617017</c:v>
                </c:pt>
                <c:pt idx="75">
                  <c:v>25.531914893617017</c:v>
                </c:pt>
                <c:pt idx="76">
                  <c:v>25.531914893617017</c:v>
                </c:pt>
                <c:pt idx="77">
                  <c:v>25.531914893617021</c:v>
                </c:pt>
                <c:pt idx="78">
                  <c:v>26.759689713528505</c:v>
                </c:pt>
                <c:pt idx="79">
                  <c:v>42.553191489361701</c:v>
                </c:pt>
                <c:pt idx="80">
                  <c:v>42.553191489361701</c:v>
                </c:pt>
                <c:pt idx="81">
                  <c:v>42.553191489361701</c:v>
                </c:pt>
                <c:pt idx="82">
                  <c:v>42.553191489361701</c:v>
                </c:pt>
                <c:pt idx="83">
                  <c:v>42.553191489361701</c:v>
                </c:pt>
                <c:pt idx="84">
                  <c:v>42.553191489361701</c:v>
                </c:pt>
                <c:pt idx="85">
                  <c:v>42.553191489361701</c:v>
                </c:pt>
                <c:pt idx="86">
                  <c:v>42.553191489361701</c:v>
                </c:pt>
                <c:pt idx="87">
                  <c:v>42.553191489361701</c:v>
                </c:pt>
                <c:pt idx="88">
                  <c:v>42.553191489361701</c:v>
                </c:pt>
                <c:pt idx="89">
                  <c:v>42.553191489361701</c:v>
                </c:pt>
                <c:pt idx="90">
                  <c:v>42.553191489361701</c:v>
                </c:pt>
                <c:pt idx="91">
                  <c:v>42.553191489361701</c:v>
                </c:pt>
                <c:pt idx="92">
                  <c:v>42.553191489361701</c:v>
                </c:pt>
                <c:pt idx="93">
                  <c:v>42.553191489361701</c:v>
                </c:pt>
                <c:pt idx="94">
                  <c:v>42.553191489361701</c:v>
                </c:pt>
                <c:pt idx="95">
                  <c:v>42.553191489361701</c:v>
                </c:pt>
                <c:pt idx="96">
                  <c:v>42.553191489361701</c:v>
                </c:pt>
                <c:pt idx="97">
                  <c:v>42.553191489361701</c:v>
                </c:pt>
                <c:pt idx="98">
                  <c:v>42.553191489361701</c:v>
                </c:pt>
                <c:pt idx="99">
                  <c:v>42.553191489361701</c:v>
                </c:pt>
                <c:pt idx="100">
                  <c:v>42.553191489361701</c:v>
                </c:pt>
                <c:pt idx="101">
                  <c:v>42.553191489361701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31-4181-B3F8-23D8E2BE2241}"/>
            </c:ext>
          </c:extLst>
        </c:ser>
        <c:ser>
          <c:idx val="0"/>
          <c:order val="0"/>
          <c:tx>
            <c:strRef>
              <c:f>光束武器!$H$1</c:f>
              <c:strCache>
                <c:ptCount val="1"/>
                <c:pt idx="0">
                  <c:v>装甲伤害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光束武器!$D$3:$D$104</c:f>
              <c:numCache>
                <c:formatCode>0.0</c:formatCode>
                <c:ptCount val="102"/>
                <c:pt idx="0">
                  <c:v>0.1</c:v>
                </c:pt>
                <c:pt idx="1">
                  <c:v>0.2</c:v>
                </c:pt>
                <c:pt idx="2">
                  <c:v>0.3</c:v>
                </c:pt>
                <c:pt idx="3">
                  <c:v>0.4</c:v>
                </c:pt>
                <c:pt idx="4">
                  <c:v>0.5</c:v>
                </c:pt>
                <c:pt idx="5">
                  <c:v>0.6</c:v>
                </c:pt>
                <c:pt idx="6">
                  <c:v>0.7</c:v>
                </c:pt>
                <c:pt idx="7">
                  <c:v>0.8</c:v>
                </c:pt>
                <c:pt idx="8">
                  <c:v>0.9</c:v>
                </c:pt>
                <c:pt idx="9">
                  <c:v>1</c:v>
                </c:pt>
                <c:pt idx="10">
                  <c:v>1.1000000000000001</c:v>
                </c:pt>
                <c:pt idx="11">
                  <c:v>1.2</c:v>
                </c:pt>
                <c:pt idx="12">
                  <c:v>1.3</c:v>
                </c:pt>
                <c:pt idx="13">
                  <c:v>1.4</c:v>
                </c:pt>
                <c:pt idx="14">
                  <c:v>1.5</c:v>
                </c:pt>
                <c:pt idx="15">
                  <c:v>1.6</c:v>
                </c:pt>
                <c:pt idx="16">
                  <c:v>1.7</c:v>
                </c:pt>
                <c:pt idx="17">
                  <c:v>1.8</c:v>
                </c:pt>
                <c:pt idx="18">
                  <c:v>1.9</c:v>
                </c:pt>
                <c:pt idx="19">
                  <c:v>2</c:v>
                </c:pt>
                <c:pt idx="20">
                  <c:v>2.1</c:v>
                </c:pt>
                <c:pt idx="21">
                  <c:v>2.2000000000000002</c:v>
                </c:pt>
                <c:pt idx="22">
                  <c:v>2.2999999999999998</c:v>
                </c:pt>
                <c:pt idx="23">
                  <c:v>2.4</c:v>
                </c:pt>
                <c:pt idx="24">
                  <c:v>2.5</c:v>
                </c:pt>
                <c:pt idx="25">
                  <c:v>2.6</c:v>
                </c:pt>
                <c:pt idx="26">
                  <c:v>2.7</c:v>
                </c:pt>
                <c:pt idx="27">
                  <c:v>2.8</c:v>
                </c:pt>
                <c:pt idx="28">
                  <c:v>2.9</c:v>
                </c:pt>
                <c:pt idx="29">
                  <c:v>3</c:v>
                </c:pt>
                <c:pt idx="30">
                  <c:v>3.1</c:v>
                </c:pt>
                <c:pt idx="31">
                  <c:v>3.2</c:v>
                </c:pt>
                <c:pt idx="32">
                  <c:v>3.3</c:v>
                </c:pt>
                <c:pt idx="33">
                  <c:v>3.4</c:v>
                </c:pt>
                <c:pt idx="34">
                  <c:v>3.5</c:v>
                </c:pt>
                <c:pt idx="35">
                  <c:v>3.6</c:v>
                </c:pt>
                <c:pt idx="36">
                  <c:v>3.7</c:v>
                </c:pt>
                <c:pt idx="37">
                  <c:v>3.8</c:v>
                </c:pt>
                <c:pt idx="38">
                  <c:v>3.9</c:v>
                </c:pt>
                <c:pt idx="39">
                  <c:v>4</c:v>
                </c:pt>
                <c:pt idx="40">
                  <c:v>4.0999999999999996</c:v>
                </c:pt>
                <c:pt idx="41">
                  <c:v>4.2</c:v>
                </c:pt>
                <c:pt idx="42">
                  <c:v>4.3</c:v>
                </c:pt>
                <c:pt idx="43">
                  <c:v>4.4000000000000004</c:v>
                </c:pt>
                <c:pt idx="44">
                  <c:v>4.5</c:v>
                </c:pt>
                <c:pt idx="45">
                  <c:v>4.5999999999999996</c:v>
                </c:pt>
                <c:pt idx="46">
                  <c:v>4.7</c:v>
                </c:pt>
                <c:pt idx="47">
                  <c:v>4.8</c:v>
                </c:pt>
                <c:pt idx="48">
                  <c:v>4.9000000000000004</c:v>
                </c:pt>
                <c:pt idx="49">
                  <c:v>5</c:v>
                </c:pt>
                <c:pt idx="50">
                  <c:v>5.0999999999999996</c:v>
                </c:pt>
                <c:pt idx="51">
                  <c:v>5.2</c:v>
                </c:pt>
                <c:pt idx="52">
                  <c:v>5.3</c:v>
                </c:pt>
                <c:pt idx="53">
                  <c:v>5.4</c:v>
                </c:pt>
                <c:pt idx="54">
                  <c:v>5.5</c:v>
                </c:pt>
                <c:pt idx="55">
                  <c:v>5.6</c:v>
                </c:pt>
                <c:pt idx="56">
                  <c:v>5.7</c:v>
                </c:pt>
                <c:pt idx="57">
                  <c:v>5.8</c:v>
                </c:pt>
                <c:pt idx="58">
                  <c:v>5.9</c:v>
                </c:pt>
                <c:pt idx="59">
                  <c:v>6</c:v>
                </c:pt>
                <c:pt idx="60">
                  <c:v>6.1</c:v>
                </c:pt>
                <c:pt idx="61">
                  <c:v>6.2</c:v>
                </c:pt>
                <c:pt idx="62">
                  <c:v>6.3</c:v>
                </c:pt>
                <c:pt idx="63">
                  <c:v>6.4</c:v>
                </c:pt>
                <c:pt idx="64">
                  <c:v>6.5</c:v>
                </c:pt>
                <c:pt idx="65">
                  <c:v>6.6</c:v>
                </c:pt>
                <c:pt idx="66">
                  <c:v>6.7</c:v>
                </c:pt>
                <c:pt idx="67">
                  <c:v>6.8</c:v>
                </c:pt>
                <c:pt idx="68">
                  <c:v>6.9</c:v>
                </c:pt>
                <c:pt idx="69">
                  <c:v>7</c:v>
                </c:pt>
                <c:pt idx="70">
                  <c:v>7.1</c:v>
                </c:pt>
                <c:pt idx="71">
                  <c:v>7.2</c:v>
                </c:pt>
                <c:pt idx="72">
                  <c:v>7.3</c:v>
                </c:pt>
                <c:pt idx="73">
                  <c:v>7.4</c:v>
                </c:pt>
                <c:pt idx="74">
                  <c:v>7.5</c:v>
                </c:pt>
                <c:pt idx="75">
                  <c:v>7.6</c:v>
                </c:pt>
                <c:pt idx="76">
                  <c:v>7.7</c:v>
                </c:pt>
                <c:pt idx="77">
                  <c:v>7.8</c:v>
                </c:pt>
                <c:pt idx="78">
                  <c:v>7.9</c:v>
                </c:pt>
                <c:pt idx="79">
                  <c:v>8</c:v>
                </c:pt>
                <c:pt idx="80">
                  <c:v>8.1</c:v>
                </c:pt>
                <c:pt idx="81">
                  <c:v>8.1999999999999993</c:v>
                </c:pt>
                <c:pt idx="82">
                  <c:v>8.3000000000000007</c:v>
                </c:pt>
                <c:pt idx="83">
                  <c:v>8.4</c:v>
                </c:pt>
                <c:pt idx="84">
                  <c:v>8.5</c:v>
                </c:pt>
                <c:pt idx="85">
                  <c:v>8.6</c:v>
                </c:pt>
                <c:pt idx="86">
                  <c:v>8.6999999999999993</c:v>
                </c:pt>
                <c:pt idx="87">
                  <c:v>8.8000000000000007</c:v>
                </c:pt>
                <c:pt idx="88">
                  <c:v>8.9</c:v>
                </c:pt>
                <c:pt idx="89">
                  <c:v>9</c:v>
                </c:pt>
                <c:pt idx="90">
                  <c:v>9.1</c:v>
                </c:pt>
                <c:pt idx="91">
                  <c:v>9.1999999999999993</c:v>
                </c:pt>
                <c:pt idx="92">
                  <c:v>9.3000000000000007</c:v>
                </c:pt>
                <c:pt idx="93">
                  <c:v>9.4</c:v>
                </c:pt>
                <c:pt idx="94">
                  <c:v>9.5</c:v>
                </c:pt>
                <c:pt idx="95">
                  <c:v>9.6</c:v>
                </c:pt>
                <c:pt idx="96">
                  <c:v>9.6999999999999993</c:v>
                </c:pt>
                <c:pt idx="97">
                  <c:v>9.8000000000000007</c:v>
                </c:pt>
                <c:pt idx="98">
                  <c:v>9.9</c:v>
                </c:pt>
                <c:pt idx="99">
                  <c:v>10</c:v>
                </c:pt>
                <c:pt idx="100">
                  <c:v>10.1</c:v>
                </c:pt>
                <c:pt idx="101">
                  <c:v>10.199999999999999</c:v>
                </c:pt>
              </c:numCache>
            </c:numRef>
          </c:cat>
          <c:val>
            <c:numRef>
              <c:f>光束武器!$H$2:$H$104</c:f>
              <c:numCache>
                <c:formatCode>0.0_ </c:formatCode>
                <c:ptCount val="102"/>
                <c:pt idx="0">
                  <c:v>22.2222222222223</c:v>
                </c:pt>
                <c:pt idx="1">
                  <c:v>22.399203583872506</c:v>
                </c:pt>
                <c:pt idx="2">
                  <c:v>22.580470322185988</c:v>
                </c:pt>
                <c:pt idx="3">
                  <c:v>22.766197926504077</c:v>
                </c:pt>
                <c:pt idx="4">
                  <c:v>22.956572102430925</c:v>
                </c:pt>
                <c:pt idx="5">
                  <c:v>23.151789548703746</c:v>
                </c:pt>
                <c:pt idx="6">
                  <c:v>23.352058807450362</c:v>
                </c:pt>
                <c:pt idx="7">
                  <c:v>23.557601196160803</c:v>
                </c:pt>
                <c:pt idx="8">
                  <c:v>23.768651830817177</c:v>
                </c:pt>
                <c:pt idx="9">
                  <c:v>23.985460750897843</c:v>
                </c:pt>
                <c:pt idx="10">
                  <c:v>24.208294158458443</c:v>
                </c:pt>
                <c:pt idx="11">
                  <c:v>24.437435785208379</c:v>
                </c:pt>
                <c:pt idx="12">
                  <c:v>24.673188403491508</c:v>
                </c:pt>
                <c:pt idx="13">
                  <c:v>24.915875499413445</c:v>
                </c:pt>
                <c:pt idx="14">
                  <c:v>25.165843129067284</c:v>
                </c:pt>
                <c:pt idx="15">
                  <c:v>25.423461982004184</c:v>
                </c:pt>
                <c:pt idx="16">
                  <c:v>25.689129679835091</c:v>
                </c:pt>
                <c:pt idx="17">
                  <c:v>25.963273342272402</c:v>
                </c:pt>
                <c:pt idx="18">
                  <c:v>26.246352458148593</c:v>
                </c:pt>
                <c:pt idx="19">
                  <c:v>26.538862105154806</c:v>
                </c:pt>
                <c:pt idx="20">
                  <c:v>26.841336569444664</c:v>
                </c:pt>
                <c:pt idx="21">
                  <c:v>27.154353425091813</c:v>
                </c:pt>
                <c:pt idx="22">
                  <c:v>27.478538144011409</c:v>
                </c:pt>
                <c:pt idx="23">
                  <c:v>27.814569319760395</c:v>
                </c:pt>
                <c:pt idx="24">
                  <c:v>28.163184604126613</c:v>
                </c:pt>
                <c:pt idx="25">
                  <c:v>28.525187474254636</c:v>
                </c:pt>
                <c:pt idx="26">
                  <c:v>28.901454971067594</c:v>
                </c:pt>
                <c:pt idx="27">
                  <c:v>29.292946577978398</c:v>
                </c:pt>
                <c:pt idx="28">
                  <c:v>29.700714443712144</c:v>
                </c:pt>
                <c:pt idx="29">
                  <c:v>30.125915196241962</c:v>
                </c:pt>
                <c:pt idx="30">
                  <c:v>30.569823648688221</c:v>
                </c:pt>
                <c:pt idx="31">
                  <c:v>31.033848765561189</c:v>
                </c:pt>
                <c:pt idx="32">
                  <c:v>31.519552342951741</c:v>
                </c:pt>
                <c:pt idx="33">
                  <c:v>32.028670964538165</c:v>
                </c:pt>
                <c:pt idx="34">
                  <c:v>32.563141933751908</c:v>
                </c:pt>
                <c:pt idx="35">
                  <c:v>33.125134060869279</c:v>
                </c:pt>
                <c:pt idx="36">
                  <c:v>33.71708441549869</c:v>
                </c:pt>
                <c:pt idx="37">
                  <c:v>34.341742458306598</c:v>
                </c:pt>
                <c:pt idx="38">
                  <c:v>35.002223366572956</c:v>
                </c:pt>
                <c:pt idx="39">
                  <c:v>35.702072902537338</c:v>
                </c:pt>
                <c:pt idx="40">
                  <c:v>36.44534689327287</c:v>
                </c:pt>
                <c:pt idx="41">
                  <c:v>37.236709370853809</c:v>
                </c:pt>
                <c:pt idx="42">
                  <c:v>38.081554771602541</c:v>
                </c:pt>
                <c:pt idx="43">
                  <c:v>38.986161476329656</c:v>
                </c:pt>
                <c:pt idx="44">
                  <c:v>39.957886636157369</c:v>
                </c:pt>
                <c:pt idx="45">
                  <c:v>41.005416049325831</c:v>
                </c:pt>
                <c:pt idx="46">
                  <c:v>42.139088425726229</c:v>
                </c:pt>
                <c:pt idx="47">
                  <c:v>43.371321643753646</c:v>
                </c:pt>
                <c:pt idx="48">
                  <c:v>44.717181112391941</c:v>
                </c:pt>
                <c:pt idx="49">
                  <c:v>46.195149682311154</c:v>
                </c:pt>
                <c:pt idx="50">
                  <c:v>47.828189138657613</c:v>
                </c:pt>
                <c:pt idx="51">
                  <c:v>49.645233005164897</c:v>
                </c:pt>
                <c:pt idx="52">
                  <c:v>51.683333559576042</c:v>
                </c:pt>
                <c:pt idx="53">
                  <c:v>53.990829901974514</c:v>
                </c:pt>
                <c:pt idx="54">
                  <c:v>47.320759858328216</c:v>
                </c:pt>
                <c:pt idx="55">
                  <c:v>23.615645014067383</c:v>
                </c:pt>
                <c:pt idx="56">
                  <c:v>23.949560983389119</c:v>
                </c:pt>
                <c:pt idx="57">
                  <c:v>24.297982801510159</c:v>
                </c:pt>
                <c:pt idx="58">
                  <c:v>24.661988804271004</c:v>
                </c:pt>
                <c:pt idx="59">
                  <c:v>25.042772735722252</c:v>
                </c:pt>
                <c:pt idx="60">
                  <c:v>25.441660100184691</c:v>
                </c:pt>
                <c:pt idx="61">
                  <c:v>25.860127433695055</c:v>
                </c:pt>
                <c:pt idx="62">
                  <c:v>26.299825130622395</c:v>
                </c:pt>
                <c:pt idx="63">
                  <c:v>26.762604626345393</c:v>
                </c:pt>
                <c:pt idx="64">
                  <c:v>27.250550952255793</c:v>
                </c:pt>
                <c:pt idx="65">
                  <c:v>27.766021962746947</c:v>
                </c:pt>
                <c:pt idx="66">
                  <c:v>28.311695910134887</c:v>
                </c:pt>
                <c:pt idx="67">
                  <c:v>28.890629548027562</c:v>
                </c:pt>
                <c:pt idx="68">
                  <c:v>29.506329627352926</c:v>
                </c:pt>
                <c:pt idx="69">
                  <c:v>30.162841586154968</c:v>
                </c:pt>
                <c:pt idx="70">
                  <c:v>30.86486053381708</c:v>
                </c:pt>
                <c:pt idx="71">
                  <c:v>31.617871456718504</c:v>
                </c:pt>
                <c:pt idx="72">
                  <c:v>32.4283281757412</c:v>
                </c:pt>
                <c:pt idx="73">
                  <c:v>33.303884354927035</c:v>
                </c:pt>
                <c:pt idx="74">
                  <c:v>34.042553191489368</c:v>
                </c:pt>
                <c:pt idx="75">
                  <c:v>34.042553191489368</c:v>
                </c:pt>
                <c:pt idx="76">
                  <c:v>34.042553191489368</c:v>
                </c:pt>
                <c:pt idx="77">
                  <c:v>34.042553191489361</c:v>
                </c:pt>
                <c:pt idx="78">
                  <c:v>31.587003551666392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31-4181-B3F8-23D8E2BE2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4404863"/>
        <c:axId val="234402783"/>
      </c:lineChart>
      <c:catAx>
        <c:axId val="178523791"/>
        <c:scaling>
          <c:orientation val="minMax"/>
        </c:scaling>
        <c:delete val="0"/>
        <c:axPos val="b"/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78518383"/>
        <c:crosses val="autoZero"/>
        <c:auto val="1"/>
        <c:lblAlgn val="ctr"/>
        <c:lblOffset val="100"/>
        <c:tickLblSkip val="5"/>
        <c:noMultiLvlLbl val="0"/>
      </c:catAx>
      <c:valAx>
        <c:axId val="178518383"/>
        <c:scaling>
          <c:orientation val="minMax"/>
        </c:scaling>
        <c:delete val="0"/>
        <c:axPos val="l"/>
        <c:title>
          <c:tx>
            <c:rich>
              <a:bodyPr rot="0" spcFirstLastPara="1" vertOverflow="ellipsis" vert="wordArtVertRtl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zh-CN" altLang="en-US"/>
                  <a:t>剩余装甲强度</a:t>
                </a:r>
                <a:endParaRPr lang="zh-CN"/>
              </a:p>
            </c:rich>
          </c:tx>
          <c:layout>
            <c:manualLayout>
              <c:xMode val="edge"/>
              <c:yMode val="edge"/>
              <c:x val="6.3041759953855418E-3"/>
              <c:y val="0.2785560939497947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wordArtVertRtl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</c:title>
        <c:numFmt formatCode="0_ " sourceLinked="0"/>
        <c:majorTickMark val="none"/>
        <c:minorTickMark val="none"/>
        <c:tickLblPos val="low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78523791"/>
        <c:crossesAt val="5"/>
        <c:crossBetween val="between"/>
      </c:valAx>
      <c:valAx>
        <c:axId val="234402783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wordArtVertRtl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zh-CN" altLang="en-US"/>
                  <a:t>瞬时伤害</a:t>
                </a:r>
                <a:endParaRPr lang="zh-CN"/>
              </a:p>
            </c:rich>
          </c:tx>
          <c:layout>
            <c:manualLayout>
              <c:xMode val="edge"/>
              <c:yMode val="edge"/>
              <c:x val="0.95376937603383938"/>
              <c:y val="0.3305003701460394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wordArtVertRtl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</c:title>
        <c:numFmt formatCode="0_);[Red]\(0\)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34404863"/>
        <c:crosses val="max"/>
        <c:crossBetween val="between"/>
      </c:valAx>
      <c:catAx>
        <c:axId val="234404863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23440278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6086150784307333"/>
          <c:y val="3.4721717477622989E-2"/>
          <c:w val="0.4992907388345349"/>
          <c:h val="7.211588935998386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157164</xdr:colOff>
      <xdr:row>20</xdr:row>
      <xdr:rowOff>171456</xdr:rowOff>
    </xdr:from>
    <xdr:to>
      <xdr:col>22</xdr:col>
      <xdr:colOff>7581901</xdr:colOff>
      <xdr:row>35</xdr:row>
      <xdr:rowOff>57156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6207B006-BA22-428A-8DAA-94D38C06618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61911</xdr:colOff>
      <xdr:row>20</xdr:row>
      <xdr:rowOff>38100</xdr:rowOff>
    </xdr:from>
    <xdr:to>
      <xdr:col>34</xdr:col>
      <xdr:colOff>104775</xdr:colOff>
      <xdr:row>36</xdr:row>
      <xdr:rowOff>38100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ED827AB7-8851-46DD-BCED-9F0578FD9AF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DC4FA-FD02-4EEA-BA78-028C48C424B7}">
  <dimension ref="A1:AI1002"/>
  <sheetViews>
    <sheetView tabSelected="1" workbookViewId="0">
      <pane ySplit="2" topLeftCell="A3" activePane="bottomLeft" state="frozen"/>
      <selection pane="bottomLeft" activeCell="B4" sqref="B4"/>
    </sheetView>
  </sheetViews>
  <sheetFormatPr defaultColWidth="2.5" defaultRowHeight="15" customHeight="1" x14ac:dyDescent="0.2"/>
  <cols>
    <col min="1" max="1" width="12.375" style="1" bestFit="1" customWidth="1"/>
    <col min="2" max="2" width="5.375" style="1" bestFit="1" customWidth="1"/>
    <col min="3" max="3" width="2.5" style="1"/>
    <col min="4" max="4" width="8" style="1" bestFit="1" customWidth="1"/>
    <col min="5" max="7" width="11.375" style="1" hidden="1" customWidth="1"/>
    <col min="8" max="9" width="8" style="1" bestFit="1" customWidth="1"/>
    <col min="10" max="10" width="8" style="1" hidden="1" customWidth="1"/>
    <col min="11" max="11" width="11.375" style="1" bestFit="1" customWidth="1"/>
    <col min="12" max="13" width="9.625" style="1" bestFit="1" customWidth="1"/>
    <col min="14" max="14" width="7.125" style="1" bestFit="1" customWidth="1"/>
    <col min="15" max="15" width="8" style="1" bestFit="1" customWidth="1"/>
    <col min="16" max="16" width="3.375" style="1" customWidth="1"/>
    <col min="17" max="17" width="3.375" style="25" customWidth="1"/>
    <col min="18" max="22" width="3.375" style="1" customWidth="1"/>
    <col min="23" max="23" width="108.125" style="7" bestFit="1" customWidth="1"/>
    <col min="24" max="24" width="2.5" style="1"/>
    <col min="25" max="25" width="4.125" style="1" bestFit="1" customWidth="1"/>
    <col min="26" max="16384" width="2.5" style="1"/>
  </cols>
  <sheetData>
    <row r="1" spans="1:35" ht="15" customHeight="1" x14ac:dyDescent="0.2">
      <c r="A1" s="87" t="s">
        <v>20</v>
      </c>
      <c r="B1" s="88"/>
      <c r="D1" s="38" t="s">
        <v>16</v>
      </c>
      <c r="E1" s="15" t="s">
        <v>10</v>
      </c>
      <c r="F1" s="15" t="s">
        <v>14</v>
      </c>
      <c r="G1" s="15" t="s">
        <v>15</v>
      </c>
      <c r="H1" s="15" t="s">
        <v>9</v>
      </c>
      <c r="I1" s="15" t="s">
        <v>7</v>
      </c>
      <c r="J1" s="15" t="s">
        <v>5</v>
      </c>
      <c r="K1" s="15" t="s">
        <v>6</v>
      </c>
      <c r="L1" s="15" t="s">
        <v>42</v>
      </c>
      <c r="M1" s="15" t="s">
        <v>41</v>
      </c>
      <c r="N1" s="15" t="s">
        <v>37</v>
      </c>
      <c r="O1" s="39" t="s">
        <v>40</v>
      </c>
      <c r="W1" s="32" t="s">
        <v>52</v>
      </c>
    </row>
    <row r="2" spans="1:35" ht="12.75" hidden="1" x14ac:dyDescent="0.2">
      <c r="A2" s="89"/>
      <c r="B2" s="90"/>
      <c r="D2" s="10"/>
      <c r="E2" s="17"/>
      <c r="F2" s="18">
        <f>B48</f>
        <v>100</v>
      </c>
      <c r="G2" s="18">
        <f>B48</f>
        <v>100</v>
      </c>
      <c r="H2" s="17"/>
      <c r="I2" s="17"/>
      <c r="J2" s="17">
        <f>$B$49</f>
        <v>1500</v>
      </c>
      <c r="K2" s="17">
        <f>$B$49</f>
        <v>1500</v>
      </c>
      <c r="L2" s="17"/>
      <c r="M2" s="17"/>
      <c r="N2" s="17"/>
      <c r="O2" s="11"/>
      <c r="U2" s="4"/>
      <c r="V2" s="4"/>
    </row>
    <row r="3" spans="1:35" ht="15" customHeight="1" x14ac:dyDescent="0.2">
      <c r="A3" s="89" t="s">
        <v>23</v>
      </c>
      <c r="B3" s="90">
        <v>500</v>
      </c>
      <c r="D3" s="10">
        <v>1</v>
      </c>
      <c r="E3" s="18">
        <f>MAX($B$47,$B$45*($B$45*(1+$B$8)/($B$45+K2))+$B$9)</f>
        <v>125</v>
      </c>
      <c r="F3" s="18">
        <f t="shared" ref="F3:F10" si="0">MAX(F2-$E3/30,0)</f>
        <v>95.833333333333329</v>
      </c>
      <c r="G3" s="18">
        <f>MAX(G2-$E$3/15,0)</f>
        <v>91.666666666666671</v>
      </c>
      <c r="H3" s="19">
        <f>12*(F2-F3)+9*(G2-G3)</f>
        <v>125.00000000000001</v>
      </c>
      <c r="I3" s="18">
        <f>MAX(E3-H3-$B$9,0)/$B$46*$B$35</f>
        <v>0</v>
      </c>
      <c r="J3" s="19">
        <f t="shared" ref="J3:J34" si="1">9*G3+6*F3</f>
        <v>1400</v>
      </c>
      <c r="K3" s="19">
        <f>MAX(J3+$B$22,$B$50)</f>
        <v>1400</v>
      </c>
      <c r="L3" s="20">
        <f>H3/$B$44</f>
        <v>0.25000000000000006</v>
      </c>
      <c r="M3" s="20">
        <f>I3/$B$44</f>
        <v>0</v>
      </c>
      <c r="N3" s="36">
        <f>(D3-1)*$B$52</f>
        <v>0</v>
      </c>
      <c r="O3" s="11">
        <f>D3*$B$53</f>
        <v>60</v>
      </c>
      <c r="P3" s="5"/>
      <c r="Q3" s="50" t="s">
        <v>102</v>
      </c>
      <c r="R3" s="50"/>
      <c r="S3" s="50"/>
      <c r="T3" s="50"/>
      <c r="U3" s="50"/>
      <c r="W3" s="7" t="s">
        <v>27</v>
      </c>
      <c r="AH3" s="7"/>
      <c r="AI3" s="7"/>
    </row>
    <row r="4" spans="1:35" ht="15" customHeight="1" x14ac:dyDescent="0.2">
      <c r="A4" s="89" t="s">
        <v>2</v>
      </c>
      <c r="B4" s="90" t="s">
        <v>103</v>
      </c>
      <c r="D4" s="10">
        <v>2</v>
      </c>
      <c r="E4" s="18">
        <f>MAX($B$47,$B$45*($B$45*(1+$B$8)/($B$45+K3))+$B$9)</f>
        <v>131.57894736842104</v>
      </c>
      <c r="F4" s="18">
        <f t="shared" si="0"/>
        <v>91.44736842105263</v>
      </c>
      <c r="G4" s="18">
        <f t="shared" ref="G4:G10" si="2">MAX(G3-$E4/15,0)</f>
        <v>82.894736842105274</v>
      </c>
      <c r="H4" s="19">
        <f>12*(F3-F4)+9*(G3-G4)</f>
        <v>131.57894736842096</v>
      </c>
      <c r="I4" s="18">
        <f t="shared" ref="I4:I67" si="3">MAX(E4-H4-$B$9,0)/$B$46*$B$35</f>
        <v>8.5265128291212022E-14</v>
      </c>
      <c r="J4" s="19">
        <f t="shared" si="1"/>
        <v>1294.7368421052633</v>
      </c>
      <c r="K4" s="19">
        <f>MAX(J4+$B$22,$B$50)</f>
        <v>1294.7368421052633</v>
      </c>
      <c r="L4" s="20">
        <f>H4/$B$44</f>
        <v>0.26315789473684192</v>
      </c>
      <c r="M4" s="20">
        <f>I4/$B$44</f>
        <v>1.7053025658242405E-16</v>
      </c>
      <c r="N4" s="36">
        <f>(D4-1)*$B$52</f>
        <v>0.75</v>
      </c>
      <c r="O4" s="11">
        <f>D4*$B$53</f>
        <v>120</v>
      </c>
      <c r="P4" s="5"/>
      <c r="Q4" s="38"/>
      <c r="R4" s="15">
        <v>1</v>
      </c>
      <c r="S4" s="15">
        <v>1</v>
      </c>
      <c r="T4" s="15">
        <v>1</v>
      </c>
      <c r="U4" s="39"/>
      <c r="W4" s="7" t="s">
        <v>11</v>
      </c>
      <c r="X4" s="7"/>
      <c r="Y4" s="7"/>
      <c r="Z4" s="7"/>
      <c r="AA4" s="7"/>
      <c r="AB4" s="7"/>
      <c r="AC4" s="7"/>
      <c r="AD4" s="7"/>
      <c r="AE4" s="7"/>
      <c r="AF4" s="7"/>
      <c r="AG4" s="7"/>
      <c r="AH4" s="6"/>
    </row>
    <row r="5" spans="1:35" ht="15" customHeight="1" thickBot="1" x14ac:dyDescent="0.25">
      <c r="A5" s="91" t="s">
        <v>19</v>
      </c>
      <c r="B5" s="92">
        <v>1500</v>
      </c>
      <c r="D5" s="10">
        <v>3</v>
      </c>
      <c r="E5" s="18">
        <f>MAX($B$47,$B$45*($B$45*(1+$B$8)/($B$45+K4))+$B$9)</f>
        <v>139.29618768328444</v>
      </c>
      <c r="F5" s="18">
        <f t="shared" si="0"/>
        <v>86.804162164943151</v>
      </c>
      <c r="G5" s="18">
        <f t="shared" si="2"/>
        <v>73.608324329886315</v>
      </c>
      <c r="H5" s="19">
        <f t="shared" ref="H4:H67" si="4">12*(F4-F5)+9*(G4-G5)</f>
        <v>139.29618768328439</v>
      </c>
      <c r="I5" s="18">
        <f t="shared" si="3"/>
        <v>5.6843418860808015E-14</v>
      </c>
      <c r="J5" s="19">
        <f t="shared" si="1"/>
        <v>1183.2998919586357</v>
      </c>
      <c r="K5" s="19">
        <f>MAX(J5+$B$22,$B$50)</f>
        <v>1183.2998919586357</v>
      </c>
      <c r="L5" s="20">
        <f>H5/$B$44</f>
        <v>0.27859237536656878</v>
      </c>
      <c r="M5" s="20">
        <f>I5/$B$44</f>
        <v>1.1368683772161603E-16</v>
      </c>
      <c r="N5" s="36">
        <f>(D5-1)*$B$52</f>
        <v>1.5</v>
      </c>
      <c r="O5" s="11">
        <f>D5*$B$53</f>
        <v>180</v>
      </c>
      <c r="P5" s="5"/>
      <c r="Q5" s="10">
        <v>1</v>
      </c>
      <c r="R5" s="17">
        <v>2</v>
      </c>
      <c r="S5" s="17">
        <v>2</v>
      </c>
      <c r="T5" s="17">
        <v>2</v>
      </c>
      <c r="U5" s="11">
        <v>1</v>
      </c>
      <c r="W5" s="7" t="s">
        <v>17</v>
      </c>
      <c r="X5" s="7"/>
      <c r="Y5" s="7"/>
      <c r="Z5" s="7"/>
      <c r="AA5" s="7"/>
      <c r="AB5" s="7"/>
      <c r="AC5" s="7"/>
      <c r="AD5" s="7"/>
      <c r="AE5" s="7"/>
      <c r="AF5" s="7"/>
      <c r="AG5" s="7"/>
      <c r="AH5" s="6"/>
    </row>
    <row r="6" spans="1:35" ht="15" customHeight="1" thickBot="1" x14ac:dyDescent="0.25">
      <c r="D6" s="10">
        <v>4</v>
      </c>
      <c r="E6" s="18">
        <f>MAX($B$47,$B$45*($B$45*(1+$B$8)/($B$45+K5))+$B$9)</f>
        <v>148.51780196403845</v>
      </c>
      <c r="F6" s="18">
        <f t="shared" si="0"/>
        <v>81.853568766141862</v>
      </c>
      <c r="G6" s="18">
        <f t="shared" si="2"/>
        <v>63.707137532283753</v>
      </c>
      <c r="H6" s="19">
        <f>12*(F5-F6)+9*(G5-G6)</f>
        <v>148.51780196403854</v>
      </c>
      <c r="I6" s="18">
        <f t="shared" si="3"/>
        <v>0</v>
      </c>
      <c r="J6" s="19">
        <f t="shared" si="1"/>
        <v>1064.4856503874048</v>
      </c>
      <c r="K6" s="19">
        <f>MAX(J6+$B$22,$B$50)</f>
        <v>1064.4856503874048</v>
      </c>
      <c r="L6" s="20">
        <f>H6/$B$44</f>
        <v>0.2970356039280771</v>
      </c>
      <c r="M6" s="20">
        <f>I6/$B$44</f>
        <v>0</v>
      </c>
      <c r="N6" s="36">
        <f>(D6-1)*$B$52</f>
        <v>2.25</v>
      </c>
      <c r="O6" s="11">
        <f>D6*$B$53</f>
        <v>240</v>
      </c>
      <c r="P6" s="5"/>
      <c r="Q6" s="10">
        <v>1</v>
      </c>
      <c r="R6" s="17">
        <v>2</v>
      </c>
      <c r="S6" s="17">
        <v>2</v>
      </c>
      <c r="T6" s="17">
        <v>2</v>
      </c>
      <c r="U6" s="11">
        <v>1</v>
      </c>
      <c r="W6" s="7" t="s">
        <v>18</v>
      </c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5" ht="15" customHeight="1" x14ac:dyDescent="0.2">
      <c r="A7" s="87" t="s">
        <v>22</v>
      </c>
      <c r="B7" s="88"/>
      <c r="D7" s="10">
        <v>5</v>
      </c>
      <c r="E7" s="18">
        <f>MAX($B$47,$B$45*($B$45*(1+$B$8)/($B$45+K6))+$B$9)</f>
        <v>159.79692746820268</v>
      </c>
      <c r="F7" s="18">
        <f t="shared" si="0"/>
        <v>76.527004517201775</v>
      </c>
      <c r="G7" s="18">
        <f t="shared" si="2"/>
        <v>53.054009034403578</v>
      </c>
      <c r="H7" s="19">
        <f t="shared" si="4"/>
        <v>159.79692746820263</v>
      </c>
      <c r="I7" s="18">
        <f t="shared" si="3"/>
        <v>5.6843418860808015E-14</v>
      </c>
      <c r="J7" s="19">
        <f t="shared" si="1"/>
        <v>936.64810841284293</v>
      </c>
      <c r="K7" s="19">
        <f>MAX(J7+$B$22,$B$50)</f>
        <v>936.64810841284293</v>
      </c>
      <c r="L7" s="20">
        <f>H7/$B$44</f>
        <v>0.31959385493640524</v>
      </c>
      <c r="M7" s="20">
        <f>I7/$B$44</f>
        <v>1.1368683772161603E-16</v>
      </c>
      <c r="N7" s="36">
        <f>(D7-1)*$B$52</f>
        <v>3</v>
      </c>
      <c r="O7" s="11">
        <f>D7*$B$53</f>
        <v>300</v>
      </c>
      <c r="P7" s="5"/>
      <c r="Q7" s="10">
        <v>1</v>
      </c>
      <c r="R7" s="17">
        <v>2</v>
      </c>
      <c r="S7" s="17">
        <v>2</v>
      </c>
      <c r="T7" s="17">
        <v>2</v>
      </c>
      <c r="U7" s="11">
        <v>1</v>
      </c>
    </row>
    <row r="8" spans="1:35" ht="15" customHeight="1" x14ac:dyDescent="0.2">
      <c r="A8" s="89" t="s">
        <v>61</v>
      </c>
      <c r="B8" s="93">
        <v>0</v>
      </c>
      <c r="D8" s="10">
        <v>6</v>
      </c>
      <c r="E8" s="18">
        <f>MAX($B$47,$B$45*($B$45*(1+$B$8)/($B$45+K7))+$B$9)</f>
        <v>174.01616898113693</v>
      </c>
      <c r="F8" s="18">
        <f t="shared" si="0"/>
        <v>70.726465551163884</v>
      </c>
      <c r="G8" s="18">
        <f t="shared" si="2"/>
        <v>41.452931102327781</v>
      </c>
      <c r="H8" s="19">
        <f t="shared" si="4"/>
        <v>174.01616898113684</v>
      </c>
      <c r="I8" s="18">
        <f t="shared" si="3"/>
        <v>8.5265128291212022E-14</v>
      </c>
      <c r="J8" s="19">
        <f t="shared" si="1"/>
        <v>797.43517322793332</v>
      </c>
      <c r="K8" s="19">
        <f>MAX(J8+$B$22,$B$50)</f>
        <v>797.43517322793332</v>
      </c>
      <c r="L8" s="20">
        <f>H8/$B$44</f>
        <v>0.34803233796227367</v>
      </c>
      <c r="M8" s="20">
        <f>I8/$B$44</f>
        <v>1.7053025658242405E-16</v>
      </c>
      <c r="N8" s="36">
        <f>(D8-1)*$B$52</f>
        <v>3.75</v>
      </c>
      <c r="O8" s="11">
        <f>D8*$B$53</f>
        <v>360</v>
      </c>
      <c r="P8" s="5"/>
      <c r="Q8" s="12"/>
      <c r="R8" s="24">
        <v>1</v>
      </c>
      <c r="S8" s="24">
        <v>1</v>
      </c>
      <c r="T8" s="24">
        <v>1</v>
      </c>
      <c r="U8" s="13"/>
      <c r="W8" s="7" t="s">
        <v>87</v>
      </c>
    </row>
    <row r="9" spans="1:35" ht="15" customHeight="1" thickBot="1" x14ac:dyDescent="0.25">
      <c r="A9" s="91" t="s">
        <v>21</v>
      </c>
      <c r="B9" s="92">
        <v>0</v>
      </c>
      <c r="D9" s="10">
        <v>7</v>
      </c>
      <c r="E9" s="18">
        <f>MAX($B$47,$B$45*($B$45*(1+$B$8)/($B$45+K8))+$B$9)</f>
        <v>192.68785459085132</v>
      </c>
      <c r="F9" s="18">
        <f t="shared" si="0"/>
        <v>64.303537064802171</v>
      </c>
      <c r="G9" s="18">
        <f t="shared" si="2"/>
        <v>28.60707412960436</v>
      </c>
      <c r="H9" s="19">
        <f t="shared" si="4"/>
        <v>192.68785459085134</v>
      </c>
      <c r="I9" s="18">
        <f t="shared" si="3"/>
        <v>0</v>
      </c>
      <c r="J9" s="19">
        <f t="shared" si="1"/>
        <v>643.28488955525222</v>
      </c>
      <c r="K9" s="19">
        <f>MAX(J9+$B$22,$B$50)</f>
        <v>643.28488955525222</v>
      </c>
      <c r="L9" s="20">
        <f>H9/$B$44</f>
        <v>0.38537570918170266</v>
      </c>
      <c r="M9" s="20">
        <f>I9/$B$44</f>
        <v>0</v>
      </c>
      <c r="N9" s="36">
        <f>(D9-1)*$B$52</f>
        <v>4.5</v>
      </c>
      <c r="O9" s="11">
        <f>D9*$B$53</f>
        <v>420</v>
      </c>
      <c r="P9" s="5"/>
      <c r="Q9" s="1"/>
      <c r="W9" s="7" t="s">
        <v>100</v>
      </c>
    </row>
    <row r="10" spans="1:35" ht="15" customHeight="1" thickBot="1" x14ac:dyDescent="0.25">
      <c r="A10" s="89" t="s">
        <v>53</v>
      </c>
      <c r="B10" s="93">
        <v>0</v>
      </c>
      <c r="D10" s="10">
        <v>8</v>
      </c>
      <c r="E10" s="18">
        <f>MAX($B$47,$B$45*($B$45*(1+$B$8)/($B$45+K9))+$B$9)</f>
        <v>218.66815724053887</v>
      </c>
      <c r="F10" s="18">
        <f t="shared" si="0"/>
        <v>57.014598490117542</v>
      </c>
      <c r="G10" s="18">
        <f t="shared" si="2"/>
        <v>14.029196980235101</v>
      </c>
      <c r="H10" s="19">
        <f t="shared" si="4"/>
        <v>218.66815724053887</v>
      </c>
      <c r="I10" s="18">
        <f t="shared" si="3"/>
        <v>0</v>
      </c>
      <c r="J10" s="19">
        <f t="shared" si="1"/>
        <v>468.35036376282113</v>
      </c>
      <c r="K10" s="19">
        <f>MAX(J10+$B$22,$B$50)</f>
        <v>468.35036376282113</v>
      </c>
      <c r="L10" s="20">
        <f>H10/$B$44</f>
        <v>0.43733631448107774</v>
      </c>
      <c r="M10" s="20">
        <f>I10/$B$44</f>
        <v>0</v>
      </c>
      <c r="N10" s="36">
        <f>(D10-1)*$B$52</f>
        <v>5.25</v>
      </c>
      <c r="O10" s="11">
        <f>D10*$B$53</f>
        <v>480</v>
      </c>
      <c r="P10" s="5"/>
      <c r="Q10" s="51" t="s">
        <v>25</v>
      </c>
      <c r="R10" s="52"/>
      <c r="S10" s="52"/>
      <c r="T10" s="52"/>
      <c r="U10" s="53"/>
      <c r="W10" s="7" t="s">
        <v>89</v>
      </c>
    </row>
    <row r="11" spans="1:35" ht="15" customHeight="1" x14ac:dyDescent="0.2">
      <c r="A11" s="89" t="s">
        <v>66</v>
      </c>
      <c r="B11" s="93">
        <v>0</v>
      </c>
      <c r="D11" s="10">
        <v>9</v>
      </c>
      <c r="E11" s="18">
        <f>MAX($B$47,$B$45*($B$45*(1+$B$8)/($B$45+K10))+$B$9)</f>
        <v>258.17101883304781</v>
      </c>
      <c r="F11" s="18">
        <f t="shared" ref="F11:F33" si="5">MAX(F10-$E11/30,0)</f>
        <v>48.408897862349278</v>
      </c>
      <c r="G11" s="18">
        <f t="shared" ref="G11:G33" si="6">MAX(G10-$E11/15,0)</f>
        <v>0</v>
      </c>
      <c r="H11" s="19">
        <f t="shared" si="4"/>
        <v>229.5311803553351</v>
      </c>
      <c r="I11" s="18">
        <f t="shared" si="3"/>
        <v>28.639838477712715</v>
      </c>
      <c r="J11" s="19">
        <f t="shared" si="1"/>
        <v>290.45338717409567</v>
      </c>
      <c r="K11" s="19">
        <f>MAX(J11+$B$22,$B$50)</f>
        <v>290.45338717409567</v>
      </c>
      <c r="L11" s="20">
        <f>H11/$B$44</f>
        <v>0.45906236071067019</v>
      </c>
      <c r="M11" s="20">
        <f>I11/$B$44</f>
        <v>5.7279676955425428E-2</v>
      </c>
      <c r="N11" s="36">
        <f>(D11-1)*$B$52</f>
        <v>6</v>
      </c>
      <c r="O11" s="11">
        <f>D11*$B$53</f>
        <v>540</v>
      </c>
      <c r="P11" s="5"/>
      <c r="Q11" s="41"/>
      <c r="R11" s="42">
        <f>VLOOKUP($S$16,$D:$G,3,FALSE)</f>
        <v>95.833333333333329</v>
      </c>
      <c r="S11" s="42">
        <f>VLOOKUP($S$16,$D:$G,3,FALSE)</f>
        <v>95.833333333333329</v>
      </c>
      <c r="T11" s="42">
        <f>VLOOKUP($S$16,$D:$G,3,FALSE)</f>
        <v>95.833333333333329</v>
      </c>
      <c r="U11" s="43"/>
      <c r="W11" s="7" t="s">
        <v>85</v>
      </c>
    </row>
    <row r="12" spans="1:35" ht="15" customHeight="1" x14ac:dyDescent="0.2">
      <c r="A12" s="89" t="s">
        <v>67</v>
      </c>
      <c r="B12" s="93">
        <v>0</v>
      </c>
      <c r="D12" s="10">
        <v>10</v>
      </c>
      <c r="E12" s="18">
        <f>MAX($B$47,$B$45*($B$45*(1+$B$8)/($B$45+K11))+$B$9)</f>
        <v>316.27418397656635</v>
      </c>
      <c r="F12" s="18">
        <f t="shared" si="5"/>
        <v>37.8664250631304</v>
      </c>
      <c r="G12" s="18">
        <f t="shared" si="6"/>
        <v>0</v>
      </c>
      <c r="H12" s="19">
        <f t="shared" si="4"/>
        <v>126.50967359062653</v>
      </c>
      <c r="I12" s="18">
        <f t="shared" si="3"/>
        <v>189.76451038593981</v>
      </c>
      <c r="J12" s="19">
        <f t="shared" si="1"/>
        <v>227.19855037878239</v>
      </c>
      <c r="K12" s="19">
        <f>MAX(J12+$B$22,$B$50)</f>
        <v>227.19855037878239</v>
      </c>
      <c r="L12" s="20">
        <f>H12/$B$44</f>
        <v>0.25301934718125307</v>
      </c>
      <c r="M12" s="20">
        <f>I12/$B$44</f>
        <v>0.37952902077187961</v>
      </c>
      <c r="N12" s="36">
        <f>(D12-1)*$B$52</f>
        <v>6.75</v>
      </c>
      <c r="O12" s="11">
        <f>D12*$B$53</f>
        <v>600</v>
      </c>
      <c r="P12" s="5"/>
      <c r="Q12" s="44">
        <f>VLOOKUP($S$16,$D:$G,3,FALSE)</f>
        <v>95.833333333333329</v>
      </c>
      <c r="R12" s="27">
        <f t="shared" ref="R12:T14" si="7">VLOOKUP($S$16,$D:$G,4,FALSE)</f>
        <v>91.666666666666671</v>
      </c>
      <c r="S12" s="27">
        <f t="shared" si="7"/>
        <v>91.666666666666671</v>
      </c>
      <c r="T12" s="27">
        <f t="shared" si="7"/>
        <v>91.666666666666671</v>
      </c>
      <c r="U12" s="45">
        <f>VLOOKUP($S$16,$D:$G,3,FALSE)</f>
        <v>95.833333333333329</v>
      </c>
      <c r="W12" s="7" t="s">
        <v>86</v>
      </c>
    </row>
    <row r="13" spans="1:35" ht="15" customHeight="1" x14ac:dyDescent="0.2">
      <c r="A13" s="89" t="s">
        <v>68</v>
      </c>
      <c r="B13" s="93">
        <v>0</v>
      </c>
      <c r="D13" s="10">
        <v>11</v>
      </c>
      <c r="E13" s="18">
        <f>MAX($B$47,$B$45*($B$45*(1+$B$8)/($B$45+K12))+$B$9)</f>
        <v>343.78506374879362</v>
      </c>
      <c r="F13" s="18">
        <f t="shared" si="5"/>
        <v>26.406922938170613</v>
      </c>
      <c r="G13" s="18">
        <f t="shared" si="6"/>
        <v>0</v>
      </c>
      <c r="H13" s="19">
        <f t="shared" si="4"/>
        <v>137.51402549951746</v>
      </c>
      <c r="I13" s="18">
        <f t="shared" si="3"/>
        <v>206.27103824927616</v>
      </c>
      <c r="J13" s="19">
        <f t="shared" si="1"/>
        <v>158.44153762902368</v>
      </c>
      <c r="K13" s="19">
        <f>MAX(J13+$B$22,$B$50)</f>
        <v>158.44153762902368</v>
      </c>
      <c r="L13" s="20">
        <f>H13/$B$44</f>
        <v>0.27502805099903493</v>
      </c>
      <c r="M13" s="20">
        <f>I13/$B$44</f>
        <v>0.41254207649855235</v>
      </c>
      <c r="N13" s="36">
        <f>(D13-1)*$B$52</f>
        <v>7.5</v>
      </c>
      <c r="O13" s="11">
        <f>D13*$B$53</f>
        <v>660</v>
      </c>
      <c r="P13" s="5"/>
      <c r="Q13" s="44">
        <f>VLOOKUP($S$16,$D:$G,3,FALSE)</f>
        <v>95.833333333333329</v>
      </c>
      <c r="R13" s="27">
        <f t="shared" si="7"/>
        <v>91.666666666666671</v>
      </c>
      <c r="S13" s="27">
        <f t="shared" si="7"/>
        <v>91.666666666666671</v>
      </c>
      <c r="T13" s="27">
        <f t="shared" si="7"/>
        <v>91.666666666666671</v>
      </c>
      <c r="U13" s="45">
        <f>VLOOKUP($S$16,$D:$G,3,FALSE)</f>
        <v>95.833333333333329</v>
      </c>
    </row>
    <row r="14" spans="1:35" ht="15" customHeight="1" x14ac:dyDescent="0.2">
      <c r="A14" s="89" t="s">
        <v>69</v>
      </c>
      <c r="B14" s="93">
        <v>0</v>
      </c>
      <c r="C14" s="9"/>
      <c r="D14" s="10">
        <v>12</v>
      </c>
      <c r="E14" s="18">
        <f>MAX($B$47,$B$45*($B$45*(1+$B$8)/($B$45+K13))+$B$9)</f>
        <v>379.68443014731838</v>
      </c>
      <c r="F14" s="18">
        <f t="shared" si="5"/>
        <v>13.750775266593333</v>
      </c>
      <c r="G14" s="18">
        <f t="shared" si="6"/>
        <v>0</v>
      </c>
      <c r="H14" s="19">
        <f t="shared" si="4"/>
        <v>151.87377205892736</v>
      </c>
      <c r="I14" s="18">
        <f t="shared" si="3"/>
        <v>227.81065808839102</v>
      </c>
      <c r="J14" s="19">
        <f t="shared" si="1"/>
        <v>82.504651599559992</v>
      </c>
      <c r="K14" s="19">
        <f>MAX(J14+$B$22,$B$50)</f>
        <v>82.504651599559992</v>
      </c>
      <c r="L14" s="20">
        <f>H14/$B$44</f>
        <v>0.30374754411785471</v>
      </c>
      <c r="M14" s="20">
        <f>I14/$B$44</f>
        <v>0.45562131617678203</v>
      </c>
      <c r="N14" s="36">
        <f>(D14-1)*$B$52</f>
        <v>8.25</v>
      </c>
      <c r="O14" s="11">
        <f>D14*$B$53</f>
        <v>720</v>
      </c>
      <c r="P14" s="5"/>
      <c r="Q14" s="44">
        <f>VLOOKUP($S$16,$D:$G,3,FALSE)</f>
        <v>95.833333333333329</v>
      </c>
      <c r="R14" s="27">
        <f t="shared" si="7"/>
        <v>91.666666666666671</v>
      </c>
      <c r="S14" s="27">
        <f t="shared" si="7"/>
        <v>91.666666666666671</v>
      </c>
      <c r="T14" s="27">
        <f t="shared" si="7"/>
        <v>91.666666666666671</v>
      </c>
      <c r="U14" s="45">
        <f>VLOOKUP($S$16,$D:$G,3,FALSE)</f>
        <v>95.833333333333329</v>
      </c>
      <c r="W14" s="7" t="s">
        <v>62</v>
      </c>
    </row>
    <row r="15" spans="1:35" ht="15" customHeight="1" thickBot="1" x14ac:dyDescent="0.25">
      <c r="A15" s="89" t="s">
        <v>70</v>
      </c>
      <c r="B15" s="93">
        <v>0</v>
      </c>
      <c r="C15" s="9"/>
      <c r="D15" s="10">
        <v>13</v>
      </c>
      <c r="E15" s="18">
        <f>MAX($B$47,$B$45*($B$45*(1+$B$8)/($B$45+K14))+$B$9)</f>
        <v>429.18112209662024</v>
      </c>
      <c r="F15" s="18">
        <f t="shared" si="5"/>
        <v>0</v>
      </c>
      <c r="G15" s="18">
        <f t="shared" si="6"/>
        <v>0</v>
      </c>
      <c r="H15" s="19">
        <f t="shared" si="4"/>
        <v>165.00930319911998</v>
      </c>
      <c r="I15" s="18">
        <f t="shared" si="3"/>
        <v>264.17181889750026</v>
      </c>
      <c r="J15" s="19">
        <f t="shared" si="1"/>
        <v>0</v>
      </c>
      <c r="K15" s="19">
        <f>MAX(J15+$B$22,$B$50)</f>
        <v>75</v>
      </c>
      <c r="L15" s="20">
        <f>H15/$B$44</f>
        <v>0.33001860639823999</v>
      </c>
      <c r="M15" s="20">
        <f>I15/$B$44</f>
        <v>0.52834363779500049</v>
      </c>
      <c r="N15" s="36">
        <f>(D15-1)*$B$52</f>
        <v>9</v>
      </c>
      <c r="O15" s="11">
        <f>D15*$B$53</f>
        <v>780</v>
      </c>
      <c r="P15" s="5"/>
      <c r="Q15" s="46"/>
      <c r="R15" s="47">
        <f>VLOOKUP($S$16,$D:$G,3,FALSE)</f>
        <v>95.833333333333329</v>
      </c>
      <c r="S15" s="47">
        <f>VLOOKUP($S$16,$D:$G,3,FALSE)</f>
        <v>95.833333333333329</v>
      </c>
      <c r="T15" s="47">
        <f>VLOOKUP($S$16,$D:$G,3,FALSE)</f>
        <v>95.833333333333329</v>
      </c>
      <c r="U15" s="48"/>
      <c r="W15" s="7" t="s">
        <v>101</v>
      </c>
    </row>
    <row r="16" spans="1:35" ht="15" customHeight="1" x14ac:dyDescent="0.2">
      <c r="A16" s="89" t="s">
        <v>71</v>
      </c>
      <c r="B16" s="93">
        <v>0</v>
      </c>
      <c r="C16" s="9"/>
      <c r="D16" s="10">
        <v>14</v>
      </c>
      <c r="E16" s="18">
        <f>MAX($B$47,$B$45*($B$45*(1+$B$8)/($B$45+K15))+$B$9)</f>
        <v>434.78260869565219</v>
      </c>
      <c r="F16" s="18">
        <f t="shared" si="5"/>
        <v>0</v>
      </c>
      <c r="G16" s="18">
        <f t="shared" si="6"/>
        <v>0</v>
      </c>
      <c r="H16" s="19">
        <f t="shared" si="4"/>
        <v>0</v>
      </c>
      <c r="I16" s="18">
        <f t="shared" si="3"/>
        <v>434.78260869565219</v>
      </c>
      <c r="J16" s="19">
        <f t="shared" si="1"/>
        <v>0</v>
      </c>
      <c r="K16" s="19">
        <f>MAX(J16+$B$22,$B$50)</f>
        <v>75</v>
      </c>
      <c r="L16" s="20">
        <f>H16/$B$44</f>
        <v>0</v>
      </c>
      <c r="M16" s="20">
        <f>I16/$B$44</f>
        <v>0.86956521739130432</v>
      </c>
      <c r="N16" s="36">
        <f>(D16-1)*$B$52</f>
        <v>9.75</v>
      </c>
      <c r="O16" s="11">
        <f>D16*$B$53</f>
        <v>840</v>
      </c>
      <c r="P16" s="5"/>
      <c r="Q16" s="54" t="s">
        <v>16</v>
      </c>
      <c r="R16" s="55"/>
      <c r="S16" s="55">
        <v>1</v>
      </c>
      <c r="T16" s="61"/>
      <c r="V16" s="6"/>
      <c r="X16" s="6"/>
      <c r="Y16" s="6"/>
    </row>
    <row r="17" spans="1:24" ht="15" customHeight="1" thickBot="1" x14ac:dyDescent="0.25">
      <c r="A17" s="91" t="s">
        <v>72</v>
      </c>
      <c r="B17" s="94">
        <f>(1+B16)*(1+B15)*(1+B14)*(1+B13)*(1+B12)*(1+B11)*(1+B10)</f>
        <v>1</v>
      </c>
      <c r="C17" s="9"/>
      <c r="D17" s="10">
        <v>15</v>
      </c>
      <c r="E17" s="18">
        <f>MAX($B$47,$B$45*($B$45*(1+$B$8)/($B$45+K16))+$B$9)</f>
        <v>434.78260869565219</v>
      </c>
      <c r="F17" s="18">
        <f t="shared" si="5"/>
        <v>0</v>
      </c>
      <c r="G17" s="18">
        <f t="shared" si="6"/>
        <v>0</v>
      </c>
      <c r="H17" s="19">
        <f t="shared" si="4"/>
        <v>0</v>
      </c>
      <c r="I17" s="18">
        <f t="shared" si="3"/>
        <v>434.78260869565219</v>
      </c>
      <c r="J17" s="19">
        <f t="shared" si="1"/>
        <v>0</v>
      </c>
      <c r="K17" s="19">
        <f>MAX(J17+$B$22,$B$50)</f>
        <v>75</v>
      </c>
      <c r="L17" s="20">
        <f>H17/$B$44</f>
        <v>0</v>
      </c>
      <c r="M17" s="20">
        <f>I17/$B$44</f>
        <v>0.86956521739130432</v>
      </c>
      <c r="N17" s="36">
        <f>(D17-1)*$B$52</f>
        <v>10.5</v>
      </c>
      <c r="O17" s="11">
        <f>D17*$B$53</f>
        <v>900</v>
      </c>
      <c r="P17" s="5"/>
      <c r="Q17" s="59" t="s">
        <v>26</v>
      </c>
      <c r="R17" s="60"/>
      <c r="S17" s="62">
        <f>VLOOKUP($S$16,$D:$K,8,FALSE)</f>
        <v>1400</v>
      </c>
      <c r="T17" s="63"/>
      <c r="W17" s="40" t="s">
        <v>12</v>
      </c>
      <c r="X17" s="9"/>
    </row>
    <row r="18" spans="1:24" ht="15" customHeight="1" thickBot="1" x14ac:dyDescent="0.25">
      <c r="D18" s="10">
        <v>16</v>
      </c>
      <c r="E18" s="18">
        <f>MAX($B$47,$B$45*($B$45*(1+$B$8)/($B$45+K17))+$B$9)</f>
        <v>434.78260869565219</v>
      </c>
      <c r="F18" s="18">
        <f t="shared" si="5"/>
        <v>0</v>
      </c>
      <c r="G18" s="18">
        <f t="shared" si="6"/>
        <v>0</v>
      </c>
      <c r="H18" s="19">
        <f t="shared" si="4"/>
        <v>0</v>
      </c>
      <c r="I18" s="18">
        <f t="shared" si="3"/>
        <v>434.78260869565219</v>
      </c>
      <c r="J18" s="19">
        <f t="shared" si="1"/>
        <v>0</v>
      </c>
      <c r="K18" s="19">
        <f>MAX(J18+$B$22,$B$50)</f>
        <v>75</v>
      </c>
      <c r="L18" s="20">
        <f>H18/$B$44</f>
        <v>0</v>
      </c>
      <c r="M18" s="20">
        <f>I18/$B$44</f>
        <v>0.86956521739130432</v>
      </c>
      <c r="N18" s="36">
        <f>(D18-1)*$B$52</f>
        <v>11.25</v>
      </c>
      <c r="O18" s="11">
        <f>D18*$B$53</f>
        <v>960</v>
      </c>
      <c r="P18" s="5"/>
      <c r="W18" s="7" t="s">
        <v>93</v>
      </c>
    </row>
    <row r="19" spans="1:24" ht="15" customHeight="1" x14ac:dyDescent="0.2">
      <c r="A19" s="87" t="s">
        <v>54</v>
      </c>
      <c r="B19" s="88"/>
      <c r="D19" s="10">
        <v>17</v>
      </c>
      <c r="E19" s="18">
        <f>MAX($B$47,$B$45*($B$45*(1+$B$8)/($B$45+K18))+$B$9)</f>
        <v>434.78260869565219</v>
      </c>
      <c r="F19" s="18">
        <f t="shared" si="5"/>
        <v>0</v>
      </c>
      <c r="G19" s="18">
        <f t="shared" si="6"/>
        <v>0</v>
      </c>
      <c r="H19" s="19">
        <f t="shared" si="4"/>
        <v>0</v>
      </c>
      <c r="I19" s="18">
        <f t="shared" si="3"/>
        <v>434.78260869565219</v>
      </c>
      <c r="J19" s="19">
        <f t="shared" si="1"/>
        <v>0</v>
      </c>
      <c r="K19" s="19">
        <f>MAX(J19+$B$22,$B$50)</f>
        <v>75</v>
      </c>
      <c r="L19" s="20">
        <f>H19/$B$44</f>
        <v>0</v>
      </c>
      <c r="M19" s="20">
        <f>I19/$B$44</f>
        <v>0.86956521739130432</v>
      </c>
      <c r="N19" s="36">
        <f>(D19-1)*$B$52</f>
        <v>12</v>
      </c>
      <c r="O19" s="11">
        <f>D19*$B$53</f>
        <v>1020</v>
      </c>
      <c r="P19" s="5"/>
      <c r="Q19" s="56" t="s">
        <v>57</v>
      </c>
      <c r="R19" s="57"/>
      <c r="S19" s="57"/>
      <c r="T19" s="2">
        <f>MATCH(MAX($H:$H),$H:$H,0)-1</f>
        <v>10</v>
      </c>
    </row>
    <row r="20" spans="1:24" ht="15" customHeight="1" x14ac:dyDescent="0.2">
      <c r="A20" s="89" t="s">
        <v>8</v>
      </c>
      <c r="B20" s="96">
        <v>0.05</v>
      </c>
      <c r="D20" s="10">
        <v>18</v>
      </c>
      <c r="E20" s="18">
        <f>MAX($B$47,$B$45*($B$45*(1+$B$8)/($B$45+K19))+$B$9)</f>
        <v>434.78260869565219</v>
      </c>
      <c r="F20" s="18">
        <f t="shared" si="5"/>
        <v>0</v>
      </c>
      <c r="G20" s="18">
        <f t="shared" si="6"/>
        <v>0</v>
      </c>
      <c r="H20" s="19">
        <f t="shared" si="4"/>
        <v>0</v>
      </c>
      <c r="I20" s="18">
        <f t="shared" si="3"/>
        <v>434.78260869565219</v>
      </c>
      <c r="J20" s="19">
        <f t="shared" si="1"/>
        <v>0</v>
      </c>
      <c r="K20" s="19">
        <f>MAX(J20+$B$22,$B$50)</f>
        <v>75</v>
      </c>
      <c r="L20" s="20">
        <f>H20/$B$44</f>
        <v>0</v>
      </c>
      <c r="M20" s="20">
        <f>I20/$B$44</f>
        <v>0.86956521739130432</v>
      </c>
      <c r="N20" s="36">
        <f>(D20-1)*$B$52</f>
        <v>12.75</v>
      </c>
      <c r="O20" s="11">
        <f>D20*$B$53</f>
        <v>1080</v>
      </c>
      <c r="P20" s="5"/>
      <c r="Q20" s="58" t="s">
        <v>58</v>
      </c>
      <c r="R20" s="50"/>
      <c r="S20" s="50"/>
      <c r="T20" s="8">
        <f>MATCH(SMALL($F:$F,COUNTIF($F:$F,0)+1),$F:$F,0)-1</f>
        <v>13</v>
      </c>
    </row>
    <row r="21" spans="1:24" ht="15" customHeight="1" x14ac:dyDescent="0.2">
      <c r="A21" s="89" t="s">
        <v>0</v>
      </c>
      <c r="B21" s="93">
        <v>0.85</v>
      </c>
      <c r="D21" s="10">
        <v>19</v>
      </c>
      <c r="E21" s="18">
        <f>MAX($B$47,$B$45*($B$45*(1+$B$8)/($B$45+K20))+$B$9)</f>
        <v>434.78260869565219</v>
      </c>
      <c r="F21" s="18">
        <f t="shared" si="5"/>
        <v>0</v>
      </c>
      <c r="G21" s="18">
        <f t="shared" si="6"/>
        <v>0</v>
      </c>
      <c r="H21" s="19">
        <f t="shared" si="4"/>
        <v>0</v>
      </c>
      <c r="I21" s="18">
        <f t="shared" si="3"/>
        <v>434.78260869565219</v>
      </c>
      <c r="J21" s="19">
        <f t="shared" si="1"/>
        <v>0</v>
      </c>
      <c r="K21" s="19">
        <f>MAX(J21+$B$22,$B$50)</f>
        <v>75</v>
      </c>
      <c r="L21" s="20">
        <f>H21/$B$44</f>
        <v>0</v>
      </c>
      <c r="M21" s="20">
        <f>I21/$B$44</f>
        <v>0.86956521739130432</v>
      </c>
      <c r="N21" s="36">
        <f>(D21-1)*$B$52</f>
        <v>13.5</v>
      </c>
      <c r="O21" s="11">
        <f>D21*$B$53</f>
        <v>1140</v>
      </c>
      <c r="P21" s="5"/>
      <c r="Q21" s="1"/>
    </row>
    <row r="22" spans="1:24" ht="15" customHeight="1" x14ac:dyDescent="0.2">
      <c r="A22" s="89" t="s">
        <v>1</v>
      </c>
      <c r="B22" s="90">
        <v>0</v>
      </c>
      <c r="D22" s="10">
        <v>20</v>
      </c>
      <c r="E22" s="18">
        <f>MAX($B$47,$B$45*($B$45*(1+$B$8)/($B$45+K21))+$B$9)</f>
        <v>434.78260869565219</v>
      </c>
      <c r="F22" s="18">
        <f t="shared" si="5"/>
        <v>0</v>
      </c>
      <c r="G22" s="18">
        <f t="shared" si="6"/>
        <v>0</v>
      </c>
      <c r="H22" s="19">
        <f t="shared" si="4"/>
        <v>0</v>
      </c>
      <c r="I22" s="18">
        <f t="shared" si="3"/>
        <v>434.78260869565219</v>
      </c>
      <c r="J22" s="19">
        <f t="shared" si="1"/>
        <v>0</v>
      </c>
      <c r="K22" s="19">
        <f>MAX(J22+$B$22,$B$50)</f>
        <v>75</v>
      </c>
      <c r="L22" s="20">
        <f>H22/$B$44</f>
        <v>0</v>
      </c>
      <c r="M22" s="20">
        <f>I22/$B$44</f>
        <v>0.86956521739130432</v>
      </c>
      <c r="N22" s="36">
        <f>(D22-1)*$B$52</f>
        <v>14.25</v>
      </c>
      <c r="O22" s="11">
        <f>D22*$B$53</f>
        <v>1200</v>
      </c>
      <c r="P22" s="5"/>
    </row>
    <row r="23" spans="1:24" ht="15" customHeight="1" thickBot="1" x14ac:dyDescent="0.25">
      <c r="A23" s="91" t="s">
        <v>1</v>
      </c>
      <c r="B23" s="94">
        <v>0</v>
      </c>
      <c r="D23" s="10">
        <v>21</v>
      </c>
      <c r="E23" s="18">
        <f>MAX($B$47,$B$45*($B$45*(1+$B$8)/($B$45+K22))+$B$9)</f>
        <v>434.78260869565219</v>
      </c>
      <c r="F23" s="18">
        <f t="shared" si="5"/>
        <v>0</v>
      </c>
      <c r="G23" s="18">
        <f t="shared" si="6"/>
        <v>0</v>
      </c>
      <c r="H23" s="19">
        <f t="shared" si="4"/>
        <v>0</v>
      </c>
      <c r="I23" s="18">
        <f t="shared" si="3"/>
        <v>434.78260869565219</v>
      </c>
      <c r="J23" s="19">
        <f t="shared" si="1"/>
        <v>0</v>
      </c>
      <c r="K23" s="19">
        <f>MAX(J23+$B$22,$B$50)</f>
        <v>75</v>
      </c>
      <c r="L23" s="20">
        <f>H23/$B$44</f>
        <v>0</v>
      </c>
      <c r="M23" s="20">
        <f>I23/$B$44</f>
        <v>0.86956521739130432</v>
      </c>
      <c r="N23" s="36">
        <f>(D23-1)*$B$52</f>
        <v>15</v>
      </c>
      <c r="O23" s="11">
        <f>D23*$B$53</f>
        <v>1260</v>
      </c>
      <c r="P23" s="5"/>
    </row>
    <row r="24" spans="1:24" ht="15" customHeight="1" x14ac:dyDescent="0.2">
      <c r="A24" s="95" t="s">
        <v>73</v>
      </c>
      <c r="B24" s="97">
        <v>0</v>
      </c>
      <c r="D24" s="10">
        <v>22</v>
      </c>
      <c r="E24" s="18">
        <f>MAX($B$47,$B$45*($B$45*(1+$B$8)/($B$45+K23))+$B$9)</f>
        <v>434.78260869565219</v>
      </c>
      <c r="F24" s="18">
        <f t="shared" si="5"/>
        <v>0</v>
      </c>
      <c r="G24" s="18">
        <f t="shared" si="6"/>
        <v>0</v>
      </c>
      <c r="H24" s="19">
        <f t="shared" si="4"/>
        <v>0</v>
      </c>
      <c r="I24" s="18">
        <f t="shared" si="3"/>
        <v>434.78260869565219</v>
      </c>
      <c r="J24" s="19">
        <f t="shared" si="1"/>
        <v>0</v>
      </c>
      <c r="K24" s="19">
        <f>MAX(J24+$B$22,$B$50)</f>
        <v>75</v>
      </c>
      <c r="L24" s="20">
        <f>H24/$B$44</f>
        <v>0</v>
      </c>
      <c r="M24" s="20">
        <f>I24/$B$44</f>
        <v>0.86956521739130432</v>
      </c>
      <c r="N24" s="36">
        <f>(D24-1)*$B$52</f>
        <v>15.75</v>
      </c>
      <c r="O24" s="11">
        <f>D24*$B$53</f>
        <v>1320</v>
      </c>
      <c r="P24" s="5"/>
    </row>
    <row r="25" spans="1:24" ht="15" customHeight="1" x14ac:dyDescent="0.2">
      <c r="A25" s="89" t="s">
        <v>74</v>
      </c>
      <c r="B25" s="93">
        <v>0</v>
      </c>
      <c r="D25" s="10">
        <v>23</v>
      </c>
      <c r="E25" s="18">
        <f>MAX($B$47,$B$45*($B$45*(1+$B$8)/($B$45+K24))+$B$9)</f>
        <v>434.78260869565219</v>
      </c>
      <c r="F25" s="18">
        <f t="shared" si="5"/>
        <v>0</v>
      </c>
      <c r="G25" s="18">
        <f t="shared" si="6"/>
        <v>0</v>
      </c>
      <c r="H25" s="19">
        <f t="shared" si="4"/>
        <v>0</v>
      </c>
      <c r="I25" s="18">
        <f t="shared" si="3"/>
        <v>434.78260869565219</v>
      </c>
      <c r="J25" s="19">
        <f t="shared" si="1"/>
        <v>0</v>
      </c>
      <c r="K25" s="19">
        <f>MAX(J25+$B$22,$B$50)</f>
        <v>75</v>
      </c>
      <c r="L25" s="20">
        <f>H25/$B$44</f>
        <v>0</v>
      </c>
      <c r="M25" s="20">
        <f>I25/$B$44</f>
        <v>0.86956521739130432</v>
      </c>
      <c r="N25" s="36">
        <f>(D25-1)*$B$52</f>
        <v>16.5</v>
      </c>
      <c r="O25" s="11">
        <f>D25*$B$53</f>
        <v>1380</v>
      </c>
      <c r="P25" s="5"/>
    </row>
    <row r="26" spans="1:24" ht="15" customHeight="1" x14ac:dyDescent="0.2">
      <c r="A26" s="89" t="s">
        <v>75</v>
      </c>
      <c r="B26" s="93">
        <v>0</v>
      </c>
      <c r="D26" s="10">
        <v>24</v>
      </c>
      <c r="E26" s="18">
        <f>MAX($B$47,$B$45*($B$45*(1+$B$8)/($B$45+K25))+$B$9)</f>
        <v>434.78260869565219</v>
      </c>
      <c r="F26" s="18">
        <f t="shared" si="5"/>
        <v>0</v>
      </c>
      <c r="G26" s="18">
        <f t="shared" si="6"/>
        <v>0</v>
      </c>
      <c r="H26" s="19">
        <f t="shared" si="4"/>
        <v>0</v>
      </c>
      <c r="I26" s="18">
        <f t="shared" si="3"/>
        <v>434.78260869565219</v>
      </c>
      <c r="J26" s="19">
        <f t="shared" si="1"/>
        <v>0</v>
      </c>
      <c r="K26" s="19">
        <f>MAX(J26+$B$22,$B$50)</f>
        <v>75</v>
      </c>
      <c r="L26" s="20">
        <f>H26/$B$44</f>
        <v>0</v>
      </c>
      <c r="M26" s="20">
        <f>I26/$B$44</f>
        <v>0.86956521739130432</v>
      </c>
      <c r="N26" s="36">
        <f>(D26-1)*$B$52</f>
        <v>17.25</v>
      </c>
      <c r="O26" s="11">
        <f>D26*$B$53</f>
        <v>1440</v>
      </c>
      <c r="P26" s="5"/>
    </row>
    <row r="27" spans="1:24" ht="15" customHeight="1" x14ac:dyDescent="0.2">
      <c r="A27" s="89" t="s">
        <v>76</v>
      </c>
      <c r="B27" s="93">
        <v>0</v>
      </c>
      <c r="D27" s="10">
        <v>25</v>
      </c>
      <c r="E27" s="18">
        <f>MAX($B$47,$B$45*($B$45*(1+$B$8)/($B$45+K26))+$B$9)</f>
        <v>434.78260869565219</v>
      </c>
      <c r="F27" s="18">
        <f t="shared" si="5"/>
        <v>0</v>
      </c>
      <c r="G27" s="18">
        <f t="shared" si="6"/>
        <v>0</v>
      </c>
      <c r="H27" s="19">
        <f t="shared" si="4"/>
        <v>0</v>
      </c>
      <c r="I27" s="18">
        <f t="shared" si="3"/>
        <v>434.78260869565219</v>
      </c>
      <c r="J27" s="19">
        <f t="shared" si="1"/>
        <v>0</v>
      </c>
      <c r="K27" s="19">
        <f>MAX(J27+$B$22,$B$50)</f>
        <v>75</v>
      </c>
      <c r="L27" s="20">
        <f>H27/$B$44</f>
        <v>0</v>
      </c>
      <c r="M27" s="20">
        <f>I27/$B$44</f>
        <v>0.86956521739130432</v>
      </c>
      <c r="N27" s="36">
        <f>(D27-1)*$B$52</f>
        <v>18</v>
      </c>
      <c r="O27" s="11">
        <f>D27*$B$53</f>
        <v>1500</v>
      </c>
      <c r="P27" s="5"/>
    </row>
    <row r="28" spans="1:24" ht="15" customHeight="1" x14ac:dyDescent="0.2">
      <c r="A28" s="89" t="s">
        <v>77</v>
      </c>
      <c r="B28" s="93">
        <v>0</v>
      </c>
      <c r="D28" s="10">
        <v>26</v>
      </c>
      <c r="E28" s="18">
        <f>MAX($B$47,$B$45*($B$45*(1+$B$8)/($B$45+K27))+$B$9)</f>
        <v>434.78260869565219</v>
      </c>
      <c r="F28" s="18">
        <f t="shared" si="5"/>
        <v>0</v>
      </c>
      <c r="G28" s="18">
        <f t="shared" si="6"/>
        <v>0</v>
      </c>
      <c r="H28" s="19">
        <f t="shared" si="4"/>
        <v>0</v>
      </c>
      <c r="I28" s="18">
        <f t="shared" si="3"/>
        <v>434.78260869565219</v>
      </c>
      <c r="J28" s="19">
        <f t="shared" si="1"/>
        <v>0</v>
      </c>
      <c r="K28" s="19">
        <f>MAX(J28+$B$22,$B$50)</f>
        <v>75</v>
      </c>
      <c r="L28" s="20">
        <f>H28/$B$44</f>
        <v>0</v>
      </c>
      <c r="M28" s="20">
        <f>I28/$B$44</f>
        <v>0.86956521739130432</v>
      </c>
      <c r="N28" s="36">
        <f>(D28-1)*$B$52</f>
        <v>18.75</v>
      </c>
      <c r="O28" s="11">
        <f>D28*$B$53</f>
        <v>1560</v>
      </c>
      <c r="P28" s="5"/>
    </row>
    <row r="29" spans="1:24" ht="15" customHeight="1" thickBot="1" x14ac:dyDescent="0.25">
      <c r="A29" s="91" t="s">
        <v>78</v>
      </c>
      <c r="B29" s="94">
        <f>(1-B28)*(1-B27)*(1-B26)*(1-B25)*(1-B24)</f>
        <v>1</v>
      </c>
      <c r="D29" s="10">
        <v>27</v>
      </c>
      <c r="E29" s="18">
        <f>MAX($B$47,$B$45*($B$45*(1+$B$8)/($B$45+K28))+$B$9)</f>
        <v>434.78260869565219</v>
      </c>
      <c r="F29" s="18">
        <f t="shared" si="5"/>
        <v>0</v>
      </c>
      <c r="G29" s="18">
        <f t="shared" si="6"/>
        <v>0</v>
      </c>
      <c r="H29" s="19">
        <f t="shared" si="4"/>
        <v>0</v>
      </c>
      <c r="I29" s="18">
        <f t="shared" si="3"/>
        <v>434.78260869565219</v>
      </c>
      <c r="J29" s="19">
        <f t="shared" si="1"/>
        <v>0</v>
      </c>
      <c r="K29" s="19">
        <f>MAX(J29+$B$22,$B$50)</f>
        <v>75</v>
      </c>
      <c r="L29" s="20">
        <f>H29/$B$44</f>
        <v>0</v>
      </c>
      <c r="M29" s="20">
        <f>I29/$B$44</f>
        <v>0.86956521739130432</v>
      </c>
      <c r="N29" s="36">
        <f>(D29-1)*$B$52</f>
        <v>19.5</v>
      </c>
      <c r="O29" s="11">
        <f>D29*$B$53</f>
        <v>1620</v>
      </c>
      <c r="P29" s="5"/>
    </row>
    <row r="30" spans="1:24" ht="15" customHeight="1" x14ac:dyDescent="0.2">
      <c r="A30" s="95" t="s">
        <v>94</v>
      </c>
      <c r="B30" s="97">
        <v>0</v>
      </c>
      <c r="D30" s="10">
        <v>28</v>
      </c>
      <c r="E30" s="18">
        <f>MAX($B$47,$B$45*($B$45*(1+$B$8)/($B$45+K29))+$B$9)</f>
        <v>434.78260869565219</v>
      </c>
      <c r="F30" s="18">
        <f t="shared" si="5"/>
        <v>0</v>
      </c>
      <c r="G30" s="18">
        <f t="shared" si="6"/>
        <v>0</v>
      </c>
      <c r="H30" s="19">
        <f t="shared" si="4"/>
        <v>0</v>
      </c>
      <c r="I30" s="18">
        <f t="shared" si="3"/>
        <v>434.78260869565219</v>
      </c>
      <c r="J30" s="19">
        <f t="shared" si="1"/>
        <v>0</v>
      </c>
      <c r="K30" s="19">
        <f>MAX(J30+$B$22,$B$50)</f>
        <v>75</v>
      </c>
      <c r="L30" s="20">
        <f>H30/$B$44</f>
        <v>0</v>
      </c>
      <c r="M30" s="20">
        <f>I30/$B$44</f>
        <v>0.86956521739130432</v>
      </c>
      <c r="N30" s="36">
        <f>(D30-1)*$B$52</f>
        <v>20.25</v>
      </c>
      <c r="O30" s="11">
        <f>D30*$B$53</f>
        <v>1680</v>
      </c>
      <c r="P30" s="5"/>
    </row>
    <row r="31" spans="1:24" ht="15" customHeight="1" x14ac:dyDescent="0.2">
      <c r="A31" s="89" t="s">
        <v>95</v>
      </c>
      <c r="B31" s="93">
        <v>0</v>
      </c>
      <c r="D31" s="10">
        <v>29</v>
      </c>
      <c r="E31" s="18">
        <f>MAX($B$47,$B$45*($B$45*(1+$B$8)/($B$45+K30))+$B$9)</f>
        <v>434.78260869565219</v>
      </c>
      <c r="F31" s="18">
        <f t="shared" si="5"/>
        <v>0</v>
      </c>
      <c r="G31" s="18">
        <f t="shared" si="6"/>
        <v>0</v>
      </c>
      <c r="H31" s="19">
        <f t="shared" si="4"/>
        <v>0</v>
      </c>
      <c r="I31" s="18">
        <f t="shared" si="3"/>
        <v>434.78260869565219</v>
      </c>
      <c r="J31" s="19">
        <f t="shared" si="1"/>
        <v>0</v>
      </c>
      <c r="K31" s="19">
        <f>MAX(J31+$B$22,$B$50)</f>
        <v>75</v>
      </c>
      <c r="L31" s="20">
        <f>H31/$B$44</f>
        <v>0</v>
      </c>
      <c r="M31" s="20">
        <f>I31/$B$44</f>
        <v>0.86956521739130432</v>
      </c>
      <c r="N31" s="36">
        <f>(D31-1)*$B$52</f>
        <v>21</v>
      </c>
      <c r="O31" s="11">
        <f>D31*$B$53</f>
        <v>1740</v>
      </c>
      <c r="P31" s="5"/>
    </row>
    <row r="32" spans="1:24" ht="15" customHeight="1" x14ac:dyDescent="0.2">
      <c r="A32" s="89" t="s">
        <v>96</v>
      </c>
      <c r="B32" s="93">
        <v>0</v>
      </c>
      <c r="D32" s="10">
        <v>30</v>
      </c>
      <c r="E32" s="18">
        <f>MAX($B$47,$B$45*($B$45*(1+$B$8)/($B$45+K31))+$B$9)</f>
        <v>434.78260869565219</v>
      </c>
      <c r="F32" s="18">
        <f t="shared" si="5"/>
        <v>0</v>
      </c>
      <c r="G32" s="18">
        <f t="shared" si="6"/>
        <v>0</v>
      </c>
      <c r="H32" s="19">
        <f t="shared" si="4"/>
        <v>0</v>
      </c>
      <c r="I32" s="18">
        <f t="shared" si="3"/>
        <v>434.78260869565219</v>
      </c>
      <c r="J32" s="19">
        <f t="shared" si="1"/>
        <v>0</v>
      </c>
      <c r="K32" s="19">
        <f>MAX(J32+$B$22,$B$50)</f>
        <v>75</v>
      </c>
      <c r="L32" s="20">
        <f>H32/$B$44</f>
        <v>0</v>
      </c>
      <c r="M32" s="20">
        <f>I32/$B$44</f>
        <v>0.86956521739130432</v>
      </c>
      <c r="N32" s="36">
        <f>(D32-1)*$B$52</f>
        <v>21.75</v>
      </c>
      <c r="O32" s="11">
        <f>D32*$B$53</f>
        <v>1800</v>
      </c>
      <c r="P32" s="5"/>
    </row>
    <row r="33" spans="1:16" ht="15" customHeight="1" x14ac:dyDescent="0.2">
      <c r="A33" s="89" t="s">
        <v>97</v>
      </c>
      <c r="B33" s="93">
        <v>0</v>
      </c>
      <c r="D33" s="10">
        <v>31</v>
      </c>
      <c r="E33" s="18">
        <f>MAX($B$47,$B$45*($B$45*(1+$B$8)/($B$45+K32))+$B$9)</f>
        <v>434.78260869565219</v>
      </c>
      <c r="F33" s="18">
        <f t="shared" si="5"/>
        <v>0</v>
      </c>
      <c r="G33" s="18">
        <f t="shared" si="6"/>
        <v>0</v>
      </c>
      <c r="H33" s="19">
        <f t="shared" si="4"/>
        <v>0</v>
      </c>
      <c r="I33" s="18">
        <f t="shared" si="3"/>
        <v>434.78260869565219</v>
      </c>
      <c r="J33" s="19">
        <f t="shared" si="1"/>
        <v>0</v>
      </c>
      <c r="K33" s="19">
        <f>MAX(J33+$B$22,$B$50)</f>
        <v>75</v>
      </c>
      <c r="L33" s="20">
        <f>H33/$B$44</f>
        <v>0</v>
      </c>
      <c r="M33" s="20">
        <f>I33/$B$44</f>
        <v>0.86956521739130432</v>
      </c>
      <c r="N33" s="36">
        <f>(D33-1)*$B$52</f>
        <v>22.5</v>
      </c>
      <c r="O33" s="11">
        <f>D33*$B$53</f>
        <v>1860</v>
      </c>
      <c r="P33" s="5"/>
    </row>
    <row r="34" spans="1:16" ht="15" customHeight="1" x14ac:dyDescent="0.2">
      <c r="A34" s="89" t="s">
        <v>98</v>
      </c>
      <c r="B34" s="93">
        <v>0</v>
      </c>
      <c r="D34" s="10">
        <v>32</v>
      </c>
      <c r="E34" s="18">
        <f>MAX($B$47,$B$45*($B$45*(1+$B$8)/($B$45+K33))+$B$9)</f>
        <v>434.78260869565219</v>
      </c>
      <c r="F34" s="18">
        <f t="shared" ref="F34:F42" si="8">MAX(F33-$E34/30,0)</f>
        <v>0</v>
      </c>
      <c r="G34" s="18">
        <f t="shared" ref="G34:G42" si="9">MAX(G33-$E34/15,0)</f>
        <v>0</v>
      </c>
      <c r="H34" s="19">
        <f t="shared" si="4"/>
        <v>0</v>
      </c>
      <c r="I34" s="18">
        <f t="shared" si="3"/>
        <v>434.78260869565219</v>
      </c>
      <c r="J34" s="19">
        <f t="shared" si="1"/>
        <v>0</v>
      </c>
      <c r="K34" s="19">
        <f>MAX(J34+$B$22,$B$50)</f>
        <v>75</v>
      </c>
      <c r="L34" s="20">
        <f>H34/$B$44</f>
        <v>0</v>
      </c>
      <c r="M34" s="20">
        <f>I34/$B$44</f>
        <v>0.86956521739130432</v>
      </c>
      <c r="N34" s="36">
        <f>(D34-1)*$B$52</f>
        <v>23.25</v>
      </c>
      <c r="O34" s="11">
        <f>D34*$B$53</f>
        <v>1920</v>
      </c>
      <c r="P34" s="5"/>
    </row>
    <row r="35" spans="1:16" ht="15" customHeight="1" thickBot="1" x14ac:dyDescent="0.25">
      <c r="A35" s="91" t="s">
        <v>99</v>
      </c>
      <c r="B35" s="94">
        <f>(1-B34)*(1-B33)*(1-B32)*(1-B31)*(1-B30)</f>
        <v>1</v>
      </c>
      <c r="D35" s="10">
        <v>33</v>
      </c>
      <c r="E35" s="18">
        <f>MAX($B$47,$B$45*($B$45*(1+$B$8)/($B$45+K34))+$B$9)</f>
        <v>434.78260869565219</v>
      </c>
      <c r="F35" s="18">
        <f t="shared" si="8"/>
        <v>0</v>
      </c>
      <c r="G35" s="18">
        <f t="shared" si="9"/>
        <v>0</v>
      </c>
      <c r="H35" s="19">
        <f t="shared" si="4"/>
        <v>0</v>
      </c>
      <c r="I35" s="18">
        <f t="shared" si="3"/>
        <v>434.78260869565219</v>
      </c>
      <c r="J35" s="19">
        <f t="shared" ref="J35:J66" si="10">9*G35+6*F35</f>
        <v>0</v>
      </c>
      <c r="K35" s="19">
        <f>MAX(J35+$B$22,$B$50)</f>
        <v>75</v>
      </c>
      <c r="L35" s="20">
        <f>H35/$B$44</f>
        <v>0</v>
      </c>
      <c r="M35" s="20">
        <f>I35/$B$44</f>
        <v>0.86956521739130432</v>
      </c>
      <c r="N35" s="36">
        <f>(D35-1)*$B$52</f>
        <v>24</v>
      </c>
      <c r="O35" s="11">
        <f>D35*$B$53</f>
        <v>1980</v>
      </c>
      <c r="P35" s="5"/>
    </row>
    <row r="36" spans="1:16" ht="15" customHeight="1" x14ac:dyDescent="0.2">
      <c r="A36" s="95" t="s">
        <v>79</v>
      </c>
      <c r="B36" s="97">
        <v>0</v>
      </c>
      <c r="D36" s="10">
        <v>34</v>
      </c>
      <c r="E36" s="18">
        <f>MAX($B$47,$B$45*($B$45*(1+$B$8)/($B$45+K35))+$B$9)</f>
        <v>434.78260869565219</v>
      </c>
      <c r="F36" s="18">
        <f t="shared" si="8"/>
        <v>0</v>
      </c>
      <c r="G36" s="18">
        <f t="shared" si="9"/>
        <v>0</v>
      </c>
      <c r="H36" s="19">
        <f t="shared" si="4"/>
        <v>0</v>
      </c>
      <c r="I36" s="18">
        <f t="shared" si="3"/>
        <v>434.78260869565219</v>
      </c>
      <c r="J36" s="19">
        <f t="shared" si="10"/>
        <v>0</v>
      </c>
      <c r="K36" s="19">
        <f>MAX(J36+$B$22,$B$50)</f>
        <v>75</v>
      </c>
      <c r="L36" s="20">
        <f>H36/$B$44</f>
        <v>0</v>
      </c>
      <c r="M36" s="20">
        <f>I36/$B$44</f>
        <v>0.86956521739130432</v>
      </c>
      <c r="N36" s="36">
        <f>(D36-1)*$B$52</f>
        <v>24.75</v>
      </c>
      <c r="O36" s="11">
        <f>D36*$B$53</f>
        <v>2040</v>
      </c>
      <c r="P36" s="5"/>
    </row>
    <row r="37" spans="1:16" ht="15" customHeight="1" x14ac:dyDescent="0.2">
      <c r="A37" s="89" t="s">
        <v>80</v>
      </c>
      <c r="B37" s="93">
        <v>0</v>
      </c>
      <c r="D37" s="10">
        <v>35</v>
      </c>
      <c r="E37" s="18">
        <f>MAX($B$47,$B$45*($B$45*(1+$B$8)/($B$45+K36))+$B$9)</f>
        <v>434.78260869565219</v>
      </c>
      <c r="F37" s="18">
        <f t="shared" si="8"/>
        <v>0</v>
      </c>
      <c r="G37" s="18">
        <f t="shared" si="9"/>
        <v>0</v>
      </c>
      <c r="H37" s="19">
        <f t="shared" si="4"/>
        <v>0</v>
      </c>
      <c r="I37" s="18">
        <f t="shared" si="3"/>
        <v>434.78260869565219</v>
      </c>
      <c r="J37" s="19">
        <f t="shared" si="10"/>
        <v>0</v>
      </c>
      <c r="K37" s="19">
        <f>MAX(J37+$B$22,$B$50)</f>
        <v>75</v>
      </c>
      <c r="L37" s="20">
        <f>H37/$B$44</f>
        <v>0</v>
      </c>
      <c r="M37" s="20">
        <f>I37/$B$44</f>
        <v>0.86956521739130432</v>
      </c>
      <c r="N37" s="36">
        <f>(D37-1)*$B$52</f>
        <v>25.5</v>
      </c>
      <c r="O37" s="11">
        <f>D37*$B$53</f>
        <v>2100</v>
      </c>
      <c r="P37" s="5"/>
    </row>
    <row r="38" spans="1:16" ht="15" customHeight="1" x14ac:dyDescent="0.2">
      <c r="A38" s="89" t="s">
        <v>81</v>
      </c>
      <c r="B38" s="93">
        <v>0</v>
      </c>
      <c r="D38" s="10">
        <v>36</v>
      </c>
      <c r="E38" s="18">
        <f>MAX($B$47,$B$45*($B$45*(1+$B$8)/($B$45+K37))+$B$9)</f>
        <v>434.78260869565219</v>
      </c>
      <c r="F38" s="18">
        <f t="shared" si="8"/>
        <v>0</v>
      </c>
      <c r="G38" s="18">
        <f t="shared" si="9"/>
        <v>0</v>
      </c>
      <c r="H38" s="19">
        <f t="shared" si="4"/>
        <v>0</v>
      </c>
      <c r="I38" s="18">
        <f t="shared" si="3"/>
        <v>434.78260869565219</v>
      </c>
      <c r="J38" s="19">
        <f t="shared" si="10"/>
        <v>0</v>
      </c>
      <c r="K38" s="19">
        <f>MAX(J38+$B$22,$B$50)</f>
        <v>75</v>
      </c>
      <c r="L38" s="20">
        <f>H38/$B$44</f>
        <v>0</v>
      </c>
      <c r="M38" s="20">
        <f>I38/$B$44</f>
        <v>0.86956521739130432</v>
      </c>
      <c r="N38" s="36">
        <f>(D38-1)*$B$52</f>
        <v>26.25</v>
      </c>
      <c r="O38" s="11">
        <f>D38*$B$53</f>
        <v>2160</v>
      </c>
      <c r="P38" s="5"/>
    </row>
    <row r="39" spans="1:16" ht="15" customHeight="1" x14ac:dyDescent="0.2">
      <c r="A39" s="89" t="s">
        <v>82</v>
      </c>
      <c r="B39" s="93">
        <v>0</v>
      </c>
      <c r="D39" s="10">
        <v>37</v>
      </c>
      <c r="E39" s="18">
        <f>MAX($B$47,$B$45*($B$45*(1+$B$8)/($B$45+K38))+$B$9)</f>
        <v>434.78260869565219</v>
      </c>
      <c r="F39" s="18">
        <f t="shared" si="8"/>
        <v>0</v>
      </c>
      <c r="G39" s="18">
        <f t="shared" si="9"/>
        <v>0</v>
      </c>
      <c r="H39" s="19">
        <f t="shared" si="4"/>
        <v>0</v>
      </c>
      <c r="I39" s="18">
        <f t="shared" si="3"/>
        <v>434.78260869565219</v>
      </c>
      <c r="J39" s="19">
        <f t="shared" si="10"/>
        <v>0</v>
      </c>
      <c r="K39" s="19">
        <f>MAX(J39+$B$22,$B$50)</f>
        <v>75</v>
      </c>
      <c r="L39" s="20">
        <f>H39/$B$44</f>
        <v>0</v>
      </c>
      <c r="M39" s="20">
        <f>I39/$B$44</f>
        <v>0.86956521739130432</v>
      </c>
      <c r="N39" s="36">
        <f>(D39-1)*$B$52</f>
        <v>27</v>
      </c>
      <c r="O39" s="11">
        <f>D39*$B$53</f>
        <v>2220</v>
      </c>
      <c r="P39" s="5"/>
    </row>
    <row r="40" spans="1:16" ht="15" customHeight="1" x14ac:dyDescent="0.2">
      <c r="A40" s="89" t="s">
        <v>55</v>
      </c>
      <c r="B40" s="93">
        <v>0</v>
      </c>
      <c r="D40" s="10">
        <v>38</v>
      </c>
      <c r="E40" s="18">
        <f>MAX($B$47,$B$45*($B$45*(1+$B$8)/($B$45+K39))+$B$9)</f>
        <v>434.78260869565219</v>
      </c>
      <c r="F40" s="18">
        <f t="shared" si="8"/>
        <v>0</v>
      </c>
      <c r="G40" s="18">
        <f t="shared" si="9"/>
        <v>0</v>
      </c>
      <c r="H40" s="19">
        <f t="shared" si="4"/>
        <v>0</v>
      </c>
      <c r="I40" s="18">
        <f t="shared" si="3"/>
        <v>434.78260869565219</v>
      </c>
      <c r="J40" s="19">
        <f t="shared" si="10"/>
        <v>0</v>
      </c>
      <c r="K40" s="19">
        <f>MAX(J40+$B$22,$B$50)</f>
        <v>75</v>
      </c>
      <c r="L40" s="20">
        <f>H40/$B$44</f>
        <v>0</v>
      </c>
      <c r="M40" s="20">
        <f>I40/$B$44</f>
        <v>0.86956521739130432</v>
      </c>
      <c r="N40" s="36">
        <f>(D40-1)*$B$52</f>
        <v>27.75</v>
      </c>
      <c r="O40" s="11">
        <f>D40*$B$53</f>
        <v>2280</v>
      </c>
      <c r="P40" s="5"/>
    </row>
    <row r="41" spans="1:16" ht="15" customHeight="1" thickBot="1" x14ac:dyDescent="0.25">
      <c r="A41" s="91" t="s">
        <v>83</v>
      </c>
      <c r="B41" s="94">
        <f>(1-B40)*(1-B39)*(1-B38)*(1-B37)*(1-B36)</f>
        <v>1</v>
      </c>
      <c r="D41" s="10">
        <v>39</v>
      </c>
      <c r="E41" s="18">
        <f>MAX($B$47,$B$45*($B$45*(1+$B$8)/($B$45+K40))+$B$9)</f>
        <v>434.78260869565219</v>
      </c>
      <c r="F41" s="18">
        <f t="shared" si="8"/>
        <v>0</v>
      </c>
      <c r="G41" s="18">
        <f t="shared" si="9"/>
        <v>0</v>
      </c>
      <c r="H41" s="19">
        <f t="shared" si="4"/>
        <v>0</v>
      </c>
      <c r="I41" s="18">
        <f t="shared" si="3"/>
        <v>434.78260869565219</v>
      </c>
      <c r="J41" s="19">
        <f t="shared" si="10"/>
        <v>0</v>
      </c>
      <c r="K41" s="19">
        <f>MAX(J41+$B$22,$B$50)</f>
        <v>75</v>
      </c>
      <c r="L41" s="20">
        <f>H41/$B$44</f>
        <v>0</v>
      </c>
      <c r="M41" s="20">
        <f>I41/$B$44</f>
        <v>0.86956521739130432</v>
      </c>
      <c r="N41" s="36">
        <f>(D41-1)*$B$52</f>
        <v>28.5</v>
      </c>
      <c r="O41" s="11">
        <f>D41*$B$53</f>
        <v>2340</v>
      </c>
      <c r="P41" s="5"/>
    </row>
    <row r="42" spans="1:16" ht="15" customHeight="1" thickBot="1" x14ac:dyDescent="0.25">
      <c r="D42" s="10">
        <v>40</v>
      </c>
      <c r="E42" s="18">
        <f>MAX($B$47,$B$45*($B$45*(1+$B$8)/($B$45+K41))+$B$9)</f>
        <v>434.78260869565219</v>
      </c>
      <c r="F42" s="18">
        <f t="shared" si="8"/>
        <v>0</v>
      </c>
      <c r="G42" s="18">
        <f t="shared" si="9"/>
        <v>0</v>
      </c>
      <c r="H42" s="19">
        <f t="shared" si="4"/>
        <v>0</v>
      </c>
      <c r="I42" s="18">
        <f t="shared" si="3"/>
        <v>434.78260869565219</v>
      </c>
      <c r="J42" s="19">
        <f t="shared" si="10"/>
        <v>0</v>
      </c>
      <c r="K42" s="19">
        <f>MAX(J42+$B$22,$B$50)</f>
        <v>75</v>
      </c>
      <c r="L42" s="20">
        <f>H42/$B$44</f>
        <v>0</v>
      </c>
      <c r="M42" s="20">
        <f>I42/$B$44</f>
        <v>0.86956521739130432</v>
      </c>
      <c r="N42" s="36">
        <f>(D42-1)*$B$52</f>
        <v>29.25</v>
      </c>
      <c r="O42" s="11">
        <f>D42*$B$53</f>
        <v>2400</v>
      </c>
      <c r="P42" s="5"/>
    </row>
    <row r="43" spans="1:16" ht="15" customHeight="1" x14ac:dyDescent="0.2">
      <c r="A43" s="99" t="s">
        <v>3</v>
      </c>
      <c r="B43" s="100"/>
      <c r="D43" s="10">
        <v>41</v>
      </c>
      <c r="E43" s="18">
        <f>MAX($B$47,$B$45*($B$45*(1+$B$8)/($B$45+K42))+$B$9)</f>
        <v>434.78260869565219</v>
      </c>
      <c r="F43" s="18">
        <f t="shared" ref="F43:F49" si="11">MAX(F42-$E43/30,0)</f>
        <v>0</v>
      </c>
      <c r="G43" s="18">
        <f t="shared" ref="G43:G49" si="12">MAX(G42-$E43/15,0)</f>
        <v>0</v>
      </c>
      <c r="H43" s="19">
        <f t="shared" si="4"/>
        <v>0</v>
      </c>
      <c r="I43" s="18">
        <f t="shared" si="3"/>
        <v>434.78260869565219</v>
      </c>
      <c r="J43" s="19">
        <f t="shared" si="10"/>
        <v>0</v>
      </c>
      <c r="K43" s="19">
        <f>MAX(J43+$B$22,$B$50)</f>
        <v>75</v>
      </c>
      <c r="L43" s="20">
        <f>H43/$B$44</f>
        <v>0</v>
      </c>
      <c r="M43" s="20">
        <f>I43/$B$44</f>
        <v>0.86956521739130432</v>
      </c>
      <c r="N43" s="36">
        <f>(D43-1)*$B$52</f>
        <v>30</v>
      </c>
      <c r="O43" s="11">
        <f>D43*$B$53</f>
        <v>2460</v>
      </c>
      <c r="P43" s="5"/>
    </row>
    <row r="44" spans="1:16" ht="15" customHeight="1" x14ac:dyDescent="0.2">
      <c r="A44" s="101" t="s">
        <v>84</v>
      </c>
      <c r="B44" s="102">
        <f>$B$3*$B$17*$B$41</f>
        <v>500</v>
      </c>
      <c r="D44" s="10">
        <v>42</v>
      </c>
      <c r="E44" s="18">
        <f>MAX($B$47,$B$45*($B$45*(1+$B$8)/($B$45+K43))+$B$9)</f>
        <v>434.78260869565219</v>
      </c>
      <c r="F44" s="18">
        <f t="shared" si="11"/>
        <v>0</v>
      </c>
      <c r="G44" s="18">
        <f t="shared" si="12"/>
        <v>0</v>
      </c>
      <c r="H44" s="19">
        <f t="shared" si="4"/>
        <v>0</v>
      </c>
      <c r="I44" s="18">
        <f t="shared" si="3"/>
        <v>434.78260869565219</v>
      </c>
      <c r="J44" s="19">
        <f t="shared" si="10"/>
        <v>0</v>
      </c>
      <c r="K44" s="19">
        <f>MAX(J44+$B$22,$B$50)</f>
        <v>75</v>
      </c>
      <c r="L44" s="20">
        <f>H44/$B$44</f>
        <v>0</v>
      </c>
      <c r="M44" s="20">
        <f>I44/$B$44</f>
        <v>0.86956521739130432</v>
      </c>
      <c r="N44" s="36">
        <f>(D44-1)*$B$52</f>
        <v>30.75</v>
      </c>
      <c r="O44" s="11">
        <f>D44*$B$53</f>
        <v>2520</v>
      </c>
      <c r="P44" s="5"/>
    </row>
    <row r="45" spans="1:16" ht="15" customHeight="1" x14ac:dyDescent="0.2">
      <c r="A45" s="101" t="s">
        <v>4</v>
      </c>
      <c r="B45" s="102">
        <f>B44*$B$46</f>
        <v>500</v>
      </c>
      <c r="D45" s="10">
        <v>43</v>
      </c>
      <c r="E45" s="18">
        <f>MAX($B$47,$B$45*($B$45*(1+$B$8)/($B$45+K44))+$B$9)</f>
        <v>434.78260869565219</v>
      </c>
      <c r="F45" s="18">
        <f t="shared" si="11"/>
        <v>0</v>
      </c>
      <c r="G45" s="18">
        <f t="shared" si="12"/>
        <v>0</v>
      </c>
      <c r="H45" s="19">
        <f t="shared" si="4"/>
        <v>0</v>
      </c>
      <c r="I45" s="18">
        <f t="shared" si="3"/>
        <v>434.78260869565219</v>
      </c>
      <c r="J45" s="19">
        <f t="shared" si="10"/>
        <v>0</v>
      </c>
      <c r="K45" s="19">
        <f>MAX(J45+$B$22,$B$50)</f>
        <v>75</v>
      </c>
      <c r="L45" s="20">
        <f>H45/$B$44</f>
        <v>0</v>
      </c>
      <c r="M45" s="20">
        <f>I45/$B$44</f>
        <v>0.86956521739130432</v>
      </c>
      <c r="N45" s="36">
        <f>(D45-1)*$B$52</f>
        <v>31.5</v>
      </c>
      <c r="O45" s="11">
        <f>D45*$B$53</f>
        <v>2580</v>
      </c>
      <c r="P45" s="5"/>
    </row>
    <row r="46" spans="1:16" ht="15" customHeight="1" x14ac:dyDescent="0.2">
      <c r="A46" s="101" t="s">
        <v>49</v>
      </c>
      <c r="B46" s="102">
        <f>IF($B$4="高爆",2,IF($B$4="动能",0.5,IF($B$4="破片",0.25,1)))*$B$29</f>
        <v>1</v>
      </c>
      <c r="D46" s="10">
        <v>44</v>
      </c>
      <c r="E46" s="18">
        <f>MAX($B$47,$B$45*($B$45*(1+$B$8)/($B$45+K45))+$B$9)</f>
        <v>434.78260869565219</v>
      </c>
      <c r="F46" s="18">
        <f t="shared" si="11"/>
        <v>0</v>
      </c>
      <c r="G46" s="18">
        <f t="shared" si="12"/>
        <v>0</v>
      </c>
      <c r="H46" s="19">
        <f t="shared" si="4"/>
        <v>0</v>
      </c>
      <c r="I46" s="18">
        <f t="shared" si="3"/>
        <v>434.78260869565219</v>
      </c>
      <c r="J46" s="19">
        <f t="shared" si="10"/>
        <v>0</v>
      </c>
      <c r="K46" s="19">
        <f>MAX(J46+$B$22,$B$50)</f>
        <v>75</v>
      </c>
      <c r="L46" s="20">
        <f>H46/$B$44</f>
        <v>0</v>
      </c>
      <c r="M46" s="20">
        <f>I46/$B$44</f>
        <v>0.86956521739130432</v>
      </c>
      <c r="N46" s="36">
        <f>(D46-1)*$B$52</f>
        <v>32.25</v>
      </c>
      <c r="O46" s="11">
        <f>D46*$B$53</f>
        <v>2640</v>
      </c>
      <c r="P46" s="5"/>
    </row>
    <row r="47" spans="1:16" ht="15" customHeight="1" x14ac:dyDescent="0.2">
      <c r="A47" s="101" t="s">
        <v>65</v>
      </c>
      <c r="B47" s="103">
        <f>B44*$B$46*(1-B21)</f>
        <v>75.000000000000014</v>
      </c>
      <c r="D47" s="10">
        <v>45</v>
      </c>
      <c r="E47" s="18">
        <f>MAX($B$47,$B$45*($B$45*(1+$B$8)/($B$45+K46))+$B$9)</f>
        <v>434.78260869565219</v>
      </c>
      <c r="F47" s="18">
        <f t="shared" si="11"/>
        <v>0</v>
      </c>
      <c r="G47" s="18">
        <f t="shared" si="12"/>
        <v>0</v>
      </c>
      <c r="H47" s="19">
        <f t="shared" si="4"/>
        <v>0</v>
      </c>
      <c r="I47" s="18">
        <f t="shared" si="3"/>
        <v>434.78260869565219</v>
      </c>
      <c r="J47" s="19">
        <f t="shared" si="10"/>
        <v>0</v>
      </c>
      <c r="K47" s="19">
        <f>MAX(J47+$B$22,$B$50)</f>
        <v>75</v>
      </c>
      <c r="L47" s="20">
        <f>H47/$B$44</f>
        <v>0</v>
      </c>
      <c r="M47" s="20">
        <f>I47/$B$44</f>
        <v>0.86956521739130432</v>
      </c>
      <c r="N47" s="36">
        <f>(D47-1)*$B$52</f>
        <v>33</v>
      </c>
      <c r="O47" s="11">
        <f>D47*$B$53</f>
        <v>2700</v>
      </c>
      <c r="P47" s="5"/>
    </row>
    <row r="48" spans="1:16" ht="15" customHeight="1" x14ac:dyDescent="0.2">
      <c r="A48" s="101" t="s">
        <v>13</v>
      </c>
      <c r="B48" s="103">
        <f>B5/15</f>
        <v>100</v>
      </c>
      <c r="D48" s="10">
        <v>46</v>
      </c>
      <c r="E48" s="18">
        <f>MAX($B$47,$B$45*($B$45*(1+$B$8)/($B$45+K47))+$B$9)</f>
        <v>434.78260869565219</v>
      </c>
      <c r="F48" s="18">
        <f t="shared" si="11"/>
        <v>0</v>
      </c>
      <c r="G48" s="18">
        <f t="shared" si="12"/>
        <v>0</v>
      </c>
      <c r="H48" s="19">
        <f t="shared" si="4"/>
        <v>0</v>
      </c>
      <c r="I48" s="18">
        <f t="shared" si="3"/>
        <v>434.78260869565219</v>
      </c>
      <c r="J48" s="19">
        <f t="shared" si="10"/>
        <v>0</v>
      </c>
      <c r="K48" s="19">
        <f>MAX(J48+$B$22,$B$50)</f>
        <v>75</v>
      </c>
      <c r="L48" s="20">
        <f>H48/$B$44</f>
        <v>0</v>
      </c>
      <c r="M48" s="20">
        <f>I48/$B$44</f>
        <v>0.86956521739130432</v>
      </c>
      <c r="N48" s="36">
        <f>(D48-1)*$B$52</f>
        <v>33.75</v>
      </c>
      <c r="O48" s="11">
        <f>D48*$B$53</f>
        <v>2760</v>
      </c>
      <c r="P48" s="5"/>
    </row>
    <row r="49" spans="1:16" ht="15" customHeight="1" x14ac:dyDescent="0.2">
      <c r="A49" s="101" t="s">
        <v>56</v>
      </c>
      <c r="B49" s="102">
        <f>B5*(1+B23)+B22</f>
        <v>1500</v>
      </c>
      <c r="D49" s="10">
        <v>47</v>
      </c>
      <c r="E49" s="18">
        <f>MAX($B$47,$B$45*($B$45*(1+$B$8)/($B$45+K48))+$B$9)</f>
        <v>434.78260869565219</v>
      </c>
      <c r="F49" s="18">
        <f t="shared" si="11"/>
        <v>0</v>
      </c>
      <c r="G49" s="18">
        <f t="shared" si="12"/>
        <v>0</v>
      </c>
      <c r="H49" s="19">
        <f t="shared" si="4"/>
        <v>0</v>
      </c>
      <c r="I49" s="18">
        <f t="shared" si="3"/>
        <v>434.78260869565219</v>
      </c>
      <c r="J49" s="19">
        <f t="shared" si="10"/>
        <v>0</v>
      </c>
      <c r="K49" s="19">
        <f>MAX(J49+$B$22,$B$50)</f>
        <v>75</v>
      </c>
      <c r="L49" s="20">
        <f>H49/$B$44</f>
        <v>0</v>
      </c>
      <c r="M49" s="20">
        <f>I49/$B$44</f>
        <v>0.86956521739130432</v>
      </c>
      <c r="N49" s="36">
        <f>(D49-1)*$B$52</f>
        <v>34.5</v>
      </c>
      <c r="O49" s="11">
        <f>D49*$B$53</f>
        <v>2820</v>
      </c>
      <c r="P49" s="5"/>
    </row>
    <row r="50" spans="1:16" ht="15" customHeight="1" thickBot="1" x14ac:dyDescent="0.25">
      <c r="A50" s="104" t="s">
        <v>64</v>
      </c>
      <c r="B50" s="105">
        <f>B5*B20</f>
        <v>75</v>
      </c>
      <c r="D50" s="10">
        <v>48</v>
      </c>
      <c r="E50" s="18">
        <f>MAX($B$47,$B$45*($B$45*(1+$B$8)/($B$45+K49))+$B$9)</f>
        <v>434.78260869565219</v>
      </c>
      <c r="F50" s="18">
        <f t="shared" ref="F50:F56" si="13">MAX(F49-$E50/30,0)</f>
        <v>0</v>
      </c>
      <c r="G50" s="18">
        <f t="shared" ref="G50:G56" si="14">MAX(G49-$E50/15,0)</f>
        <v>0</v>
      </c>
      <c r="H50" s="19">
        <f t="shared" si="4"/>
        <v>0</v>
      </c>
      <c r="I50" s="18">
        <f t="shared" si="3"/>
        <v>434.78260869565219</v>
      </c>
      <c r="J50" s="19">
        <f t="shared" si="10"/>
        <v>0</v>
      </c>
      <c r="K50" s="19">
        <f>MAX(J50+$B$22,$B$50)</f>
        <v>75</v>
      </c>
      <c r="L50" s="20">
        <f>H50/$B$44</f>
        <v>0</v>
      </c>
      <c r="M50" s="20">
        <f>I50/$B$44</f>
        <v>0.86956521739130432</v>
      </c>
      <c r="N50" s="36">
        <f>(D50-1)*$B$52</f>
        <v>35.25</v>
      </c>
      <c r="O50" s="11">
        <f>D50*$B$53</f>
        <v>2880</v>
      </c>
      <c r="P50" s="5"/>
    </row>
    <row r="51" spans="1:16" ht="15" customHeight="1" thickBot="1" x14ac:dyDescent="0.25">
      <c r="D51" s="10">
        <v>49</v>
      </c>
      <c r="E51" s="18">
        <f>MAX($B$47,$B$45*($B$45*(1+$B$8)/($B$45+K50))+$B$9)</f>
        <v>434.78260869565219</v>
      </c>
      <c r="F51" s="18">
        <f t="shared" si="13"/>
        <v>0</v>
      </c>
      <c r="G51" s="18">
        <f t="shared" si="14"/>
        <v>0</v>
      </c>
      <c r="H51" s="19">
        <f t="shared" si="4"/>
        <v>0</v>
      </c>
      <c r="I51" s="18">
        <f t="shared" si="3"/>
        <v>434.78260869565219</v>
      </c>
      <c r="J51" s="19">
        <f t="shared" si="10"/>
        <v>0</v>
      </c>
      <c r="K51" s="19">
        <f>MAX(J51+$B$22,$B$50)</f>
        <v>75</v>
      </c>
      <c r="L51" s="20">
        <f>H51/$B$44</f>
        <v>0</v>
      </c>
      <c r="M51" s="20">
        <f>I51/$B$44</f>
        <v>0.86956521739130432</v>
      </c>
      <c r="N51" s="36">
        <f>(D51-1)*$B$52</f>
        <v>36</v>
      </c>
      <c r="O51" s="11">
        <f>D51*$B$53</f>
        <v>2940</v>
      </c>
      <c r="P51" s="5"/>
    </row>
    <row r="52" spans="1:16" ht="15" customHeight="1" x14ac:dyDescent="0.2">
      <c r="A52" s="95" t="s">
        <v>38</v>
      </c>
      <c r="B52" s="98">
        <v>0.75</v>
      </c>
      <c r="D52" s="10">
        <v>50</v>
      </c>
      <c r="E52" s="18">
        <f>MAX($B$47,$B$45*($B$45*(1+$B$8)/($B$45+K51))+$B$9)</f>
        <v>434.78260869565219</v>
      </c>
      <c r="F52" s="18">
        <f t="shared" si="13"/>
        <v>0</v>
      </c>
      <c r="G52" s="18">
        <f t="shared" si="14"/>
        <v>0</v>
      </c>
      <c r="H52" s="19">
        <f t="shared" si="4"/>
        <v>0</v>
      </c>
      <c r="I52" s="18">
        <f t="shared" si="3"/>
        <v>434.78260869565219</v>
      </c>
      <c r="J52" s="19">
        <f t="shared" si="10"/>
        <v>0</v>
      </c>
      <c r="K52" s="19">
        <f>MAX(J52+$B$22,$B$50)</f>
        <v>75</v>
      </c>
      <c r="L52" s="20">
        <f>H52/$B$44</f>
        <v>0</v>
      </c>
      <c r="M52" s="20">
        <f>I52/$B$44</f>
        <v>0.86956521739130432</v>
      </c>
      <c r="N52" s="36">
        <f>(D52-1)*$B$52</f>
        <v>36.75</v>
      </c>
      <c r="O52" s="11">
        <f>D52*$B$53</f>
        <v>3000</v>
      </c>
      <c r="P52" s="5"/>
    </row>
    <row r="53" spans="1:16" ht="15" customHeight="1" thickBot="1" x14ac:dyDescent="0.25">
      <c r="A53" s="91" t="s">
        <v>39</v>
      </c>
      <c r="B53" s="92">
        <v>60</v>
      </c>
      <c r="D53" s="10">
        <v>51</v>
      </c>
      <c r="E53" s="18">
        <f>MAX($B$47,$B$45*($B$45*(1+$B$8)/($B$45+K52))+$B$9)</f>
        <v>434.78260869565219</v>
      </c>
      <c r="F53" s="18">
        <f t="shared" si="13"/>
        <v>0</v>
      </c>
      <c r="G53" s="18">
        <f t="shared" si="14"/>
        <v>0</v>
      </c>
      <c r="H53" s="19">
        <f t="shared" si="4"/>
        <v>0</v>
      </c>
      <c r="I53" s="18">
        <f t="shared" si="3"/>
        <v>434.78260869565219</v>
      </c>
      <c r="J53" s="19">
        <f t="shared" si="10"/>
        <v>0</v>
      </c>
      <c r="K53" s="19">
        <f>MAX(J53+$B$22,$B$50)</f>
        <v>75</v>
      </c>
      <c r="L53" s="20">
        <f>H53/$B$44</f>
        <v>0</v>
      </c>
      <c r="M53" s="20">
        <f>I53/$B$44</f>
        <v>0.86956521739130432</v>
      </c>
      <c r="N53" s="36">
        <f>(D53-1)*$B$52</f>
        <v>37.5</v>
      </c>
      <c r="O53" s="11">
        <f>D53*$B$53</f>
        <v>3060</v>
      </c>
      <c r="P53" s="5"/>
    </row>
    <row r="54" spans="1:16" ht="15" customHeight="1" x14ac:dyDescent="0.2">
      <c r="D54" s="10">
        <v>52</v>
      </c>
      <c r="E54" s="18">
        <f>MAX($B$47,$B$45*($B$45*(1+$B$8)/($B$45+K53))+$B$9)</f>
        <v>434.78260869565219</v>
      </c>
      <c r="F54" s="18">
        <f t="shared" si="13"/>
        <v>0</v>
      </c>
      <c r="G54" s="18">
        <f t="shared" si="14"/>
        <v>0</v>
      </c>
      <c r="H54" s="19">
        <f t="shared" si="4"/>
        <v>0</v>
      </c>
      <c r="I54" s="18">
        <f t="shared" si="3"/>
        <v>434.78260869565219</v>
      </c>
      <c r="J54" s="19">
        <f t="shared" si="10"/>
        <v>0</v>
      </c>
      <c r="K54" s="19">
        <f>MAX(J54+$B$22,$B$50)</f>
        <v>75</v>
      </c>
      <c r="L54" s="20">
        <f>H54/$B$44</f>
        <v>0</v>
      </c>
      <c r="M54" s="20">
        <f>I54/$B$44</f>
        <v>0.86956521739130432</v>
      </c>
      <c r="N54" s="36">
        <f>(D54-1)*$B$52</f>
        <v>38.25</v>
      </c>
      <c r="O54" s="11">
        <f>D54*$B$53</f>
        <v>3120</v>
      </c>
      <c r="P54" s="5"/>
    </row>
    <row r="55" spans="1:16" ht="15" customHeight="1" x14ac:dyDescent="0.2">
      <c r="D55" s="10">
        <v>53</v>
      </c>
      <c r="E55" s="18">
        <f>MAX($B$47,$B$45*($B$45*(1+$B$8)/($B$45+K54))+$B$9)</f>
        <v>434.78260869565219</v>
      </c>
      <c r="F55" s="18">
        <f t="shared" si="13"/>
        <v>0</v>
      </c>
      <c r="G55" s="18">
        <f t="shared" si="14"/>
        <v>0</v>
      </c>
      <c r="H55" s="19">
        <f t="shared" si="4"/>
        <v>0</v>
      </c>
      <c r="I55" s="18">
        <f t="shared" si="3"/>
        <v>434.78260869565219</v>
      </c>
      <c r="J55" s="19">
        <f t="shared" si="10"/>
        <v>0</v>
      </c>
      <c r="K55" s="19">
        <f>MAX(J55+$B$22,$B$50)</f>
        <v>75</v>
      </c>
      <c r="L55" s="20">
        <f>H55/$B$44</f>
        <v>0</v>
      </c>
      <c r="M55" s="20">
        <f>I55/$B$44</f>
        <v>0.86956521739130432</v>
      </c>
      <c r="N55" s="36">
        <f>(D55-1)*$B$52</f>
        <v>39</v>
      </c>
      <c r="O55" s="11">
        <f>D55*$B$53</f>
        <v>3180</v>
      </c>
      <c r="P55" s="5"/>
    </row>
    <row r="56" spans="1:16" ht="15" customHeight="1" x14ac:dyDescent="0.2">
      <c r="D56" s="10">
        <v>54</v>
      </c>
      <c r="E56" s="18">
        <f>MAX($B$47,$B$45*($B$45*(1+$B$8)/($B$45+K55))+$B$9)</f>
        <v>434.78260869565219</v>
      </c>
      <c r="F56" s="18">
        <f t="shared" si="13"/>
        <v>0</v>
      </c>
      <c r="G56" s="18">
        <f t="shared" si="14"/>
        <v>0</v>
      </c>
      <c r="H56" s="19">
        <f t="shared" si="4"/>
        <v>0</v>
      </c>
      <c r="I56" s="18">
        <f t="shared" si="3"/>
        <v>434.78260869565219</v>
      </c>
      <c r="J56" s="19">
        <f t="shared" si="10"/>
        <v>0</v>
      </c>
      <c r="K56" s="19">
        <f>MAX(J56+$B$22,$B$50)</f>
        <v>75</v>
      </c>
      <c r="L56" s="20">
        <f>H56/$B$44</f>
        <v>0</v>
      </c>
      <c r="M56" s="20">
        <f>I56/$B$44</f>
        <v>0.86956521739130432</v>
      </c>
      <c r="N56" s="36">
        <f>(D56-1)*$B$52</f>
        <v>39.75</v>
      </c>
      <c r="O56" s="11">
        <f>D56*$B$53</f>
        <v>3240</v>
      </c>
      <c r="P56" s="5"/>
    </row>
    <row r="57" spans="1:16" ht="15" customHeight="1" x14ac:dyDescent="0.2">
      <c r="D57" s="10">
        <v>55</v>
      </c>
      <c r="E57" s="18">
        <f>MAX($B$47,$B$45*($B$45*(1+$B$8)/($B$45+K56))+$B$9)</f>
        <v>434.78260869565219</v>
      </c>
      <c r="F57" s="18">
        <f t="shared" ref="F57:F68" si="15">MAX(F56-$E57/30,0)</f>
        <v>0</v>
      </c>
      <c r="G57" s="18">
        <f t="shared" ref="G57:G68" si="16">MAX(G56-$E57/15,0)</f>
        <v>0</v>
      </c>
      <c r="H57" s="19">
        <f t="shared" si="4"/>
        <v>0</v>
      </c>
      <c r="I57" s="18">
        <f t="shared" si="3"/>
        <v>434.78260869565219</v>
      </c>
      <c r="J57" s="19">
        <f t="shared" si="10"/>
        <v>0</v>
      </c>
      <c r="K57" s="19">
        <f>MAX(J57+$B$22,$B$50)</f>
        <v>75</v>
      </c>
      <c r="L57" s="20">
        <f>H57/$B$44</f>
        <v>0</v>
      </c>
      <c r="M57" s="20">
        <f>I57/$B$44</f>
        <v>0.86956521739130432</v>
      </c>
      <c r="N57" s="36">
        <f>(D57-1)*$B$52</f>
        <v>40.5</v>
      </c>
      <c r="O57" s="11">
        <f>D57*$B$53</f>
        <v>3300</v>
      </c>
      <c r="P57" s="5"/>
    </row>
    <row r="58" spans="1:16" ht="15" customHeight="1" x14ac:dyDescent="0.2">
      <c r="D58" s="10">
        <v>56</v>
      </c>
      <c r="E58" s="18">
        <f>MAX($B$47,$B$45*($B$45*(1+$B$8)/($B$45+K57))+$B$9)</f>
        <v>434.78260869565219</v>
      </c>
      <c r="F58" s="18">
        <f t="shared" si="15"/>
        <v>0</v>
      </c>
      <c r="G58" s="18">
        <f t="shared" si="16"/>
        <v>0</v>
      </c>
      <c r="H58" s="19">
        <f t="shared" si="4"/>
        <v>0</v>
      </c>
      <c r="I58" s="18">
        <f t="shared" si="3"/>
        <v>434.78260869565219</v>
      </c>
      <c r="J58" s="19">
        <f t="shared" si="10"/>
        <v>0</v>
      </c>
      <c r="K58" s="19">
        <f>MAX(J58+$B$22,$B$50)</f>
        <v>75</v>
      </c>
      <c r="L58" s="20">
        <f>H58/$B$44</f>
        <v>0</v>
      </c>
      <c r="M58" s="20">
        <f>I58/$B$44</f>
        <v>0.86956521739130432</v>
      </c>
      <c r="N58" s="36">
        <f>(D58-1)*$B$52</f>
        <v>41.25</v>
      </c>
      <c r="O58" s="11">
        <f>D58*$B$53</f>
        <v>3360</v>
      </c>
      <c r="P58" s="5"/>
    </row>
    <row r="59" spans="1:16" ht="15" customHeight="1" x14ac:dyDescent="0.2">
      <c r="D59" s="10">
        <v>57</v>
      </c>
      <c r="E59" s="18">
        <f>MAX($B$47,$B$45*($B$45*(1+$B$8)/($B$45+K58))+$B$9)</f>
        <v>434.78260869565219</v>
      </c>
      <c r="F59" s="18">
        <f t="shared" si="15"/>
        <v>0</v>
      </c>
      <c r="G59" s="18">
        <f t="shared" si="16"/>
        <v>0</v>
      </c>
      <c r="H59" s="19">
        <f t="shared" si="4"/>
        <v>0</v>
      </c>
      <c r="I59" s="18">
        <f t="shared" si="3"/>
        <v>434.78260869565219</v>
      </c>
      <c r="J59" s="19">
        <f t="shared" si="10"/>
        <v>0</v>
      </c>
      <c r="K59" s="19">
        <f>MAX(J59+$B$22,$B$50)</f>
        <v>75</v>
      </c>
      <c r="L59" s="20">
        <f>H59/$B$44</f>
        <v>0</v>
      </c>
      <c r="M59" s="20">
        <f>I59/$B$44</f>
        <v>0.86956521739130432</v>
      </c>
      <c r="N59" s="36">
        <f>(D59-1)*$B$52</f>
        <v>42</v>
      </c>
      <c r="O59" s="11">
        <f>D59*$B$53</f>
        <v>3420</v>
      </c>
      <c r="P59" s="5"/>
    </row>
    <row r="60" spans="1:16" ht="15" customHeight="1" x14ac:dyDescent="0.2">
      <c r="D60" s="10">
        <v>58</v>
      </c>
      <c r="E60" s="18">
        <f>MAX($B$47,$B$45*($B$45*(1+$B$8)/($B$45+K59))+$B$9)</f>
        <v>434.78260869565219</v>
      </c>
      <c r="F60" s="18">
        <f t="shared" si="15"/>
        <v>0</v>
      </c>
      <c r="G60" s="18">
        <f t="shared" si="16"/>
        <v>0</v>
      </c>
      <c r="H60" s="19">
        <f t="shared" si="4"/>
        <v>0</v>
      </c>
      <c r="I60" s="18">
        <f t="shared" si="3"/>
        <v>434.78260869565219</v>
      </c>
      <c r="J60" s="19">
        <f t="shared" si="10"/>
        <v>0</v>
      </c>
      <c r="K60" s="19">
        <f>MAX(J60+$B$22,$B$50)</f>
        <v>75</v>
      </c>
      <c r="L60" s="20">
        <f>H60/$B$44</f>
        <v>0</v>
      </c>
      <c r="M60" s="20">
        <f>I60/$B$44</f>
        <v>0.86956521739130432</v>
      </c>
      <c r="N60" s="36">
        <f>(D60-1)*$B$52</f>
        <v>42.75</v>
      </c>
      <c r="O60" s="11">
        <f>D60*$B$53</f>
        <v>3480</v>
      </c>
      <c r="P60" s="5"/>
    </row>
    <row r="61" spans="1:16" ht="15" customHeight="1" x14ac:dyDescent="0.2">
      <c r="D61" s="10">
        <v>59</v>
      </c>
      <c r="E61" s="18">
        <f>MAX($B$47,$B$45*($B$45*(1+$B$8)/($B$45+K60))+$B$9)</f>
        <v>434.78260869565219</v>
      </c>
      <c r="F61" s="18">
        <f t="shared" si="15"/>
        <v>0</v>
      </c>
      <c r="G61" s="18">
        <f t="shared" si="16"/>
        <v>0</v>
      </c>
      <c r="H61" s="19">
        <f t="shared" si="4"/>
        <v>0</v>
      </c>
      <c r="I61" s="18">
        <f t="shared" si="3"/>
        <v>434.78260869565219</v>
      </c>
      <c r="J61" s="19">
        <f t="shared" si="10"/>
        <v>0</v>
      </c>
      <c r="K61" s="19">
        <f>MAX(J61+$B$22,$B$50)</f>
        <v>75</v>
      </c>
      <c r="L61" s="20">
        <f>H61/$B$44</f>
        <v>0</v>
      </c>
      <c r="M61" s="20">
        <f>I61/$B$44</f>
        <v>0.86956521739130432</v>
      </c>
      <c r="N61" s="36">
        <f>(D61-1)*$B$52</f>
        <v>43.5</v>
      </c>
      <c r="O61" s="11">
        <f>D61*$B$53</f>
        <v>3540</v>
      </c>
      <c r="P61" s="5"/>
    </row>
    <row r="62" spans="1:16" ht="15" customHeight="1" x14ac:dyDescent="0.2">
      <c r="D62" s="10">
        <v>60</v>
      </c>
      <c r="E62" s="18">
        <f>MAX($B$47,$B$45*($B$45*(1+$B$8)/($B$45+K61))+$B$9)</f>
        <v>434.78260869565219</v>
      </c>
      <c r="F62" s="18">
        <f t="shared" si="15"/>
        <v>0</v>
      </c>
      <c r="G62" s="18">
        <f t="shared" si="16"/>
        <v>0</v>
      </c>
      <c r="H62" s="19">
        <f t="shared" si="4"/>
        <v>0</v>
      </c>
      <c r="I62" s="18">
        <f t="shared" si="3"/>
        <v>434.78260869565219</v>
      </c>
      <c r="J62" s="19">
        <f t="shared" si="10"/>
        <v>0</v>
      </c>
      <c r="K62" s="19">
        <f>MAX(J62+$B$22,$B$50)</f>
        <v>75</v>
      </c>
      <c r="L62" s="20">
        <f>H62/$B$44</f>
        <v>0</v>
      </c>
      <c r="M62" s="20">
        <f>I62/$B$44</f>
        <v>0.86956521739130432</v>
      </c>
      <c r="N62" s="36">
        <f>(D62-1)*$B$52</f>
        <v>44.25</v>
      </c>
      <c r="O62" s="11">
        <f>D62*$B$53</f>
        <v>3600</v>
      </c>
      <c r="P62" s="5"/>
    </row>
    <row r="63" spans="1:16" ht="15" customHeight="1" x14ac:dyDescent="0.2">
      <c r="D63" s="10">
        <v>61</v>
      </c>
      <c r="E63" s="18">
        <f>MAX($B$47,$B$45*($B$45*(1+$B$8)/($B$45+K62))+$B$9)</f>
        <v>434.78260869565219</v>
      </c>
      <c r="F63" s="18">
        <f t="shared" si="15"/>
        <v>0</v>
      </c>
      <c r="G63" s="18">
        <f t="shared" si="16"/>
        <v>0</v>
      </c>
      <c r="H63" s="19">
        <f t="shared" si="4"/>
        <v>0</v>
      </c>
      <c r="I63" s="18">
        <f t="shared" si="3"/>
        <v>434.78260869565219</v>
      </c>
      <c r="J63" s="19">
        <f t="shared" si="10"/>
        <v>0</v>
      </c>
      <c r="K63" s="19">
        <f>MAX(J63+$B$22,$B$50)</f>
        <v>75</v>
      </c>
      <c r="L63" s="20">
        <f>H63/$B$44</f>
        <v>0</v>
      </c>
      <c r="M63" s="20">
        <f>I63/$B$44</f>
        <v>0.86956521739130432</v>
      </c>
      <c r="N63" s="36">
        <f>(D63-1)*$B$52</f>
        <v>45</v>
      </c>
      <c r="O63" s="11">
        <f>D63*$B$53</f>
        <v>3660</v>
      </c>
      <c r="P63" s="5"/>
    </row>
    <row r="64" spans="1:16" ht="15" customHeight="1" x14ac:dyDescent="0.2">
      <c r="D64" s="10">
        <v>62</v>
      </c>
      <c r="E64" s="18">
        <f>MAX($B$47,$B$45*($B$45*(1+$B$8)/($B$45+K63))+$B$9)</f>
        <v>434.78260869565219</v>
      </c>
      <c r="F64" s="18">
        <f t="shared" si="15"/>
        <v>0</v>
      </c>
      <c r="G64" s="18">
        <f t="shared" si="16"/>
        <v>0</v>
      </c>
      <c r="H64" s="19">
        <f t="shared" si="4"/>
        <v>0</v>
      </c>
      <c r="I64" s="18">
        <f t="shared" si="3"/>
        <v>434.78260869565219</v>
      </c>
      <c r="J64" s="19">
        <f t="shared" si="10"/>
        <v>0</v>
      </c>
      <c r="K64" s="19">
        <f>MAX(J64+$B$22,$B$50)</f>
        <v>75</v>
      </c>
      <c r="L64" s="20">
        <f>H64/$B$44</f>
        <v>0</v>
      </c>
      <c r="M64" s="20">
        <f>I64/$B$44</f>
        <v>0.86956521739130432</v>
      </c>
      <c r="N64" s="36">
        <f>(D64-1)*$B$52</f>
        <v>45.75</v>
      </c>
      <c r="O64" s="11">
        <f>D64*$B$53</f>
        <v>3720</v>
      </c>
      <c r="P64" s="5"/>
    </row>
    <row r="65" spans="4:16" ht="15" customHeight="1" x14ac:dyDescent="0.2">
      <c r="D65" s="10">
        <v>63</v>
      </c>
      <c r="E65" s="18">
        <f>MAX($B$47,$B$45*($B$45*(1+$B$8)/($B$45+K64))+$B$9)</f>
        <v>434.78260869565219</v>
      </c>
      <c r="F65" s="18">
        <f t="shared" si="15"/>
        <v>0</v>
      </c>
      <c r="G65" s="18">
        <f t="shared" si="16"/>
        <v>0</v>
      </c>
      <c r="H65" s="19">
        <f t="shared" si="4"/>
        <v>0</v>
      </c>
      <c r="I65" s="18">
        <f t="shared" si="3"/>
        <v>434.78260869565219</v>
      </c>
      <c r="J65" s="19">
        <f t="shared" si="10"/>
        <v>0</v>
      </c>
      <c r="K65" s="19">
        <f>MAX(J65+$B$22,$B$50)</f>
        <v>75</v>
      </c>
      <c r="L65" s="20">
        <f>H65/$B$44</f>
        <v>0</v>
      </c>
      <c r="M65" s="20">
        <f>I65/$B$44</f>
        <v>0.86956521739130432</v>
      </c>
      <c r="N65" s="36">
        <f>(D65-1)*$B$52</f>
        <v>46.5</v>
      </c>
      <c r="O65" s="11">
        <f>D65*$B$53</f>
        <v>3780</v>
      </c>
      <c r="P65" s="5"/>
    </row>
    <row r="66" spans="4:16" ht="15" customHeight="1" x14ac:dyDescent="0.2">
      <c r="D66" s="10">
        <v>64</v>
      </c>
      <c r="E66" s="18">
        <f>MAX($B$47,$B$45*($B$45*(1+$B$8)/($B$45+K65))+$B$9)</f>
        <v>434.78260869565219</v>
      </c>
      <c r="F66" s="18">
        <f t="shared" si="15"/>
        <v>0</v>
      </c>
      <c r="G66" s="18">
        <f t="shared" si="16"/>
        <v>0</v>
      </c>
      <c r="H66" s="19">
        <f t="shared" si="4"/>
        <v>0</v>
      </c>
      <c r="I66" s="18">
        <f t="shared" si="3"/>
        <v>434.78260869565219</v>
      </c>
      <c r="J66" s="19">
        <f t="shared" si="10"/>
        <v>0</v>
      </c>
      <c r="K66" s="19">
        <f>MAX(J66+$B$22,$B$50)</f>
        <v>75</v>
      </c>
      <c r="L66" s="20">
        <f>H66/$B$44</f>
        <v>0</v>
      </c>
      <c r="M66" s="20">
        <f>I66/$B$44</f>
        <v>0.86956521739130432</v>
      </c>
      <c r="N66" s="36">
        <f>(D66-1)*$B$52</f>
        <v>47.25</v>
      </c>
      <c r="O66" s="11">
        <f>D66*$B$53</f>
        <v>3840</v>
      </c>
      <c r="P66" s="5"/>
    </row>
    <row r="67" spans="4:16" ht="15" customHeight="1" x14ac:dyDescent="0.2">
      <c r="D67" s="10">
        <v>65</v>
      </c>
      <c r="E67" s="18">
        <f>MAX($B$47,$B$45*($B$45*(1+$B$8)/($B$45+K66))+$B$9)</f>
        <v>434.78260869565219</v>
      </c>
      <c r="F67" s="18">
        <f t="shared" si="15"/>
        <v>0</v>
      </c>
      <c r="G67" s="18">
        <f t="shared" si="16"/>
        <v>0</v>
      </c>
      <c r="H67" s="19">
        <f t="shared" si="4"/>
        <v>0</v>
      </c>
      <c r="I67" s="18">
        <f t="shared" si="3"/>
        <v>434.78260869565219</v>
      </c>
      <c r="J67" s="19">
        <f t="shared" ref="J67:J101" si="17">9*G67+6*F67</f>
        <v>0</v>
      </c>
      <c r="K67" s="19">
        <f>MAX(J67+$B$22,$B$50)</f>
        <v>75</v>
      </c>
      <c r="L67" s="20">
        <f>H67/$B$44</f>
        <v>0</v>
      </c>
      <c r="M67" s="20">
        <f>I67/$B$44</f>
        <v>0.86956521739130432</v>
      </c>
      <c r="N67" s="36">
        <f>(D67-1)*$B$52</f>
        <v>48</v>
      </c>
      <c r="O67" s="11">
        <f>D67*$B$53</f>
        <v>3900</v>
      </c>
      <c r="P67" s="5"/>
    </row>
    <row r="68" spans="4:16" ht="15" customHeight="1" x14ac:dyDescent="0.2">
      <c r="D68" s="10">
        <v>66</v>
      </c>
      <c r="E68" s="18">
        <f>MAX($B$47,$B$45*($B$45*(1+$B$8)/($B$45+K67))+$B$9)</f>
        <v>434.78260869565219</v>
      </c>
      <c r="F68" s="18">
        <f t="shared" si="15"/>
        <v>0</v>
      </c>
      <c r="G68" s="18">
        <f t="shared" si="16"/>
        <v>0</v>
      </c>
      <c r="H68" s="19">
        <f t="shared" ref="H68:H101" si="18">12*(F67-F68)+9*(G67-G68)</f>
        <v>0</v>
      </c>
      <c r="I68" s="18">
        <f t="shared" ref="I68:I131" si="19">MAX(E68-H68-$B$9,0)/$B$46*$B$35</f>
        <v>434.78260869565219</v>
      </c>
      <c r="J68" s="19">
        <f t="shared" si="17"/>
        <v>0</v>
      </c>
      <c r="K68" s="19">
        <f>MAX(J68+$B$22,$B$50)</f>
        <v>75</v>
      </c>
      <c r="L68" s="20">
        <f>H68/$B$44</f>
        <v>0</v>
      </c>
      <c r="M68" s="20">
        <f>I68/$B$44</f>
        <v>0.86956521739130432</v>
      </c>
      <c r="N68" s="36">
        <f>(D68-1)*$B$52</f>
        <v>48.75</v>
      </c>
      <c r="O68" s="11">
        <f>D68*$B$53</f>
        <v>3960</v>
      </c>
      <c r="P68" s="5"/>
    </row>
    <row r="69" spans="4:16" ht="15" customHeight="1" x14ac:dyDescent="0.2">
      <c r="D69" s="10">
        <v>67</v>
      </c>
      <c r="E69" s="18">
        <f>MAX($B$47,$B$45*($B$45*(1+$B$8)/($B$45+K68))+$B$9)</f>
        <v>434.78260869565219</v>
      </c>
      <c r="F69" s="18">
        <f t="shared" ref="F69:F75" si="20">MAX(F68-$E69/30,0)</f>
        <v>0</v>
      </c>
      <c r="G69" s="18">
        <f t="shared" ref="G69:G75" si="21">MAX(G68-$E69/15,0)</f>
        <v>0</v>
      </c>
      <c r="H69" s="19">
        <f t="shared" si="18"/>
        <v>0</v>
      </c>
      <c r="I69" s="18">
        <f t="shared" si="19"/>
        <v>434.78260869565219</v>
      </c>
      <c r="J69" s="19">
        <f t="shared" si="17"/>
        <v>0</v>
      </c>
      <c r="K69" s="19">
        <f>MAX(J69+$B$22,$B$50)</f>
        <v>75</v>
      </c>
      <c r="L69" s="20">
        <f>H69/$B$44</f>
        <v>0</v>
      </c>
      <c r="M69" s="20">
        <f>I69/$B$44</f>
        <v>0.86956521739130432</v>
      </c>
      <c r="N69" s="36">
        <f>(D69-1)*$B$52</f>
        <v>49.5</v>
      </c>
      <c r="O69" s="11">
        <f>D69*$B$53</f>
        <v>4020</v>
      </c>
      <c r="P69" s="5"/>
    </row>
    <row r="70" spans="4:16" ht="15" customHeight="1" x14ac:dyDescent="0.2">
      <c r="D70" s="10">
        <v>68</v>
      </c>
      <c r="E70" s="18">
        <f>MAX($B$47,$B$45*($B$45*(1+$B$8)/($B$45+K69))+$B$9)</f>
        <v>434.78260869565219</v>
      </c>
      <c r="F70" s="18">
        <f t="shared" si="20"/>
        <v>0</v>
      </c>
      <c r="G70" s="18">
        <f t="shared" si="21"/>
        <v>0</v>
      </c>
      <c r="H70" s="19">
        <f t="shared" si="18"/>
        <v>0</v>
      </c>
      <c r="I70" s="18">
        <f t="shared" si="19"/>
        <v>434.78260869565219</v>
      </c>
      <c r="J70" s="19">
        <f t="shared" si="17"/>
        <v>0</v>
      </c>
      <c r="K70" s="19">
        <f>MAX(J70+$B$22,$B$50)</f>
        <v>75</v>
      </c>
      <c r="L70" s="20">
        <f>H70/$B$44</f>
        <v>0</v>
      </c>
      <c r="M70" s="20">
        <f>I70/$B$44</f>
        <v>0.86956521739130432</v>
      </c>
      <c r="N70" s="36">
        <f>(D70-1)*$B$52</f>
        <v>50.25</v>
      </c>
      <c r="O70" s="11">
        <f>D70*$B$53</f>
        <v>4080</v>
      </c>
      <c r="P70" s="5"/>
    </row>
    <row r="71" spans="4:16" ht="15" customHeight="1" x14ac:dyDescent="0.2">
      <c r="D71" s="10">
        <v>69</v>
      </c>
      <c r="E71" s="18">
        <f>MAX($B$47,$B$45*($B$45*(1+$B$8)/($B$45+K70))+$B$9)</f>
        <v>434.78260869565219</v>
      </c>
      <c r="F71" s="18">
        <f t="shared" si="20"/>
        <v>0</v>
      </c>
      <c r="G71" s="18">
        <f t="shared" si="21"/>
        <v>0</v>
      </c>
      <c r="H71" s="19">
        <f t="shared" si="18"/>
        <v>0</v>
      </c>
      <c r="I71" s="18">
        <f t="shared" si="19"/>
        <v>434.78260869565219</v>
      </c>
      <c r="J71" s="19">
        <f t="shared" si="17"/>
        <v>0</v>
      </c>
      <c r="K71" s="19">
        <f>MAX(J71+$B$22,$B$50)</f>
        <v>75</v>
      </c>
      <c r="L71" s="20">
        <f>H71/$B$44</f>
        <v>0</v>
      </c>
      <c r="M71" s="20">
        <f>I71/$B$44</f>
        <v>0.86956521739130432</v>
      </c>
      <c r="N71" s="36">
        <f>(D71-1)*$B$52</f>
        <v>51</v>
      </c>
      <c r="O71" s="11">
        <f>D71*$B$53</f>
        <v>4140</v>
      </c>
      <c r="P71" s="5"/>
    </row>
    <row r="72" spans="4:16" ht="15" customHeight="1" x14ac:dyDescent="0.2">
      <c r="D72" s="10">
        <v>70</v>
      </c>
      <c r="E72" s="18">
        <f>MAX($B$47,$B$45*($B$45*(1+$B$8)/($B$45+K71))+$B$9)</f>
        <v>434.78260869565219</v>
      </c>
      <c r="F72" s="18">
        <f t="shared" si="20"/>
        <v>0</v>
      </c>
      <c r="G72" s="18">
        <f t="shared" si="21"/>
        <v>0</v>
      </c>
      <c r="H72" s="19">
        <f t="shared" si="18"/>
        <v>0</v>
      </c>
      <c r="I72" s="18">
        <f t="shared" si="19"/>
        <v>434.78260869565219</v>
      </c>
      <c r="J72" s="19">
        <f t="shared" si="17"/>
        <v>0</v>
      </c>
      <c r="K72" s="19">
        <f>MAX(J72+$B$22,$B$50)</f>
        <v>75</v>
      </c>
      <c r="L72" s="20">
        <f>H72/$B$44</f>
        <v>0</v>
      </c>
      <c r="M72" s="20">
        <f>I72/$B$44</f>
        <v>0.86956521739130432</v>
      </c>
      <c r="N72" s="36">
        <f>(D72-1)*$B$52</f>
        <v>51.75</v>
      </c>
      <c r="O72" s="11">
        <f>D72*$B$53</f>
        <v>4200</v>
      </c>
      <c r="P72" s="5"/>
    </row>
    <row r="73" spans="4:16" ht="15" customHeight="1" x14ac:dyDescent="0.2">
      <c r="D73" s="10">
        <v>71</v>
      </c>
      <c r="E73" s="18">
        <f>MAX($B$47,$B$45*($B$45*(1+$B$8)/($B$45+K72))+$B$9)</f>
        <v>434.78260869565219</v>
      </c>
      <c r="F73" s="18">
        <f t="shared" si="20"/>
        <v>0</v>
      </c>
      <c r="G73" s="18">
        <f t="shared" si="21"/>
        <v>0</v>
      </c>
      <c r="H73" s="19">
        <f t="shared" si="18"/>
        <v>0</v>
      </c>
      <c r="I73" s="18">
        <f t="shared" si="19"/>
        <v>434.78260869565219</v>
      </c>
      <c r="J73" s="19">
        <f t="shared" si="17"/>
        <v>0</v>
      </c>
      <c r="K73" s="19">
        <f>MAX(J73+$B$22,$B$50)</f>
        <v>75</v>
      </c>
      <c r="L73" s="20">
        <f>H73/$B$44</f>
        <v>0</v>
      </c>
      <c r="M73" s="20">
        <f>I73/$B$44</f>
        <v>0.86956521739130432</v>
      </c>
      <c r="N73" s="36">
        <f>(D73-1)*$B$52</f>
        <v>52.5</v>
      </c>
      <c r="O73" s="11">
        <f>D73*$B$53</f>
        <v>4260</v>
      </c>
      <c r="P73" s="5"/>
    </row>
    <row r="74" spans="4:16" ht="15" customHeight="1" x14ac:dyDescent="0.2">
      <c r="D74" s="10">
        <v>72</v>
      </c>
      <c r="E74" s="18">
        <f>MAX($B$47,$B$45*($B$45*(1+$B$8)/($B$45+K73))+$B$9)</f>
        <v>434.78260869565219</v>
      </c>
      <c r="F74" s="18">
        <f t="shared" si="20"/>
        <v>0</v>
      </c>
      <c r="G74" s="18">
        <f t="shared" si="21"/>
        <v>0</v>
      </c>
      <c r="H74" s="19">
        <f t="shared" si="18"/>
        <v>0</v>
      </c>
      <c r="I74" s="18">
        <f t="shared" si="19"/>
        <v>434.78260869565219</v>
      </c>
      <c r="J74" s="19">
        <f t="shared" si="17"/>
        <v>0</v>
      </c>
      <c r="K74" s="19">
        <f>MAX(J74+$B$22,$B$50)</f>
        <v>75</v>
      </c>
      <c r="L74" s="20">
        <f>H74/$B$44</f>
        <v>0</v>
      </c>
      <c r="M74" s="20">
        <f>I74/$B$44</f>
        <v>0.86956521739130432</v>
      </c>
      <c r="N74" s="36">
        <f>(D74-1)*$B$52</f>
        <v>53.25</v>
      </c>
      <c r="O74" s="11">
        <f>D74*$B$53</f>
        <v>4320</v>
      </c>
      <c r="P74" s="5"/>
    </row>
    <row r="75" spans="4:16" ht="15" customHeight="1" x14ac:dyDescent="0.2">
      <c r="D75" s="10">
        <v>73</v>
      </c>
      <c r="E75" s="18">
        <f>MAX($B$47,$B$45*($B$45*(1+$B$8)/($B$45+K74))+$B$9)</f>
        <v>434.78260869565219</v>
      </c>
      <c r="F75" s="18">
        <f t="shared" si="20"/>
        <v>0</v>
      </c>
      <c r="G75" s="18">
        <f t="shared" si="21"/>
        <v>0</v>
      </c>
      <c r="H75" s="19">
        <f t="shared" si="18"/>
        <v>0</v>
      </c>
      <c r="I75" s="18">
        <f t="shared" si="19"/>
        <v>434.78260869565219</v>
      </c>
      <c r="J75" s="19">
        <f t="shared" si="17"/>
        <v>0</v>
      </c>
      <c r="K75" s="19">
        <f>MAX(J75+$B$22,$B$50)</f>
        <v>75</v>
      </c>
      <c r="L75" s="20">
        <f>H75/$B$44</f>
        <v>0</v>
      </c>
      <c r="M75" s="20">
        <f>I75/$B$44</f>
        <v>0.86956521739130432</v>
      </c>
      <c r="N75" s="36">
        <f>(D75-1)*$B$52</f>
        <v>54</v>
      </c>
      <c r="O75" s="11">
        <f>D75*$B$53</f>
        <v>4380</v>
      </c>
      <c r="P75" s="5"/>
    </row>
    <row r="76" spans="4:16" ht="15" customHeight="1" x14ac:dyDescent="0.2">
      <c r="D76" s="10">
        <v>74</v>
      </c>
      <c r="E76" s="18">
        <f>MAX($B$47,$B$45*($B$45*(1+$B$8)/($B$45+K75))+$B$9)</f>
        <v>434.78260869565219</v>
      </c>
      <c r="F76" s="18">
        <f t="shared" ref="F76:F81" si="22">MAX(F75-$E76/30,0)</f>
        <v>0</v>
      </c>
      <c r="G76" s="18">
        <f t="shared" ref="G76:G81" si="23">MAX(G75-$E76/15,0)</f>
        <v>0</v>
      </c>
      <c r="H76" s="19">
        <f t="shared" si="18"/>
        <v>0</v>
      </c>
      <c r="I76" s="18">
        <f t="shared" si="19"/>
        <v>434.78260869565219</v>
      </c>
      <c r="J76" s="19">
        <f t="shared" si="17"/>
        <v>0</v>
      </c>
      <c r="K76" s="19">
        <f>MAX(J76+$B$22,$B$50)</f>
        <v>75</v>
      </c>
      <c r="L76" s="20">
        <f>H76/$B$44</f>
        <v>0</v>
      </c>
      <c r="M76" s="20">
        <f>I76/$B$44</f>
        <v>0.86956521739130432</v>
      </c>
      <c r="N76" s="36">
        <f>(D76-1)*$B$52</f>
        <v>54.75</v>
      </c>
      <c r="O76" s="11">
        <f>D76*$B$53</f>
        <v>4440</v>
      </c>
      <c r="P76" s="5"/>
    </row>
    <row r="77" spans="4:16" ht="15" customHeight="1" x14ac:dyDescent="0.2">
      <c r="D77" s="10">
        <v>75</v>
      </c>
      <c r="E77" s="18">
        <f>MAX($B$47,$B$45*($B$45*(1+$B$8)/($B$45+K76))+$B$9)</f>
        <v>434.78260869565219</v>
      </c>
      <c r="F77" s="18">
        <f t="shared" si="22"/>
        <v>0</v>
      </c>
      <c r="G77" s="18">
        <f t="shared" si="23"/>
        <v>0</v>
      </c>
      <c r="H77" s="19">
        <f t="shared" si="18"/>
        <v>0</v>
      </c>
      <c r="I77" s="18">
        <f t="shared" si="19"/>
        <v>434.78260869565219</v>
      </c>
      <c r="J77" s="19">
        <f t="shared" si="17"/>
        <v>0</v>
      </c>
      <c r="K77" s="19">
        <f>MAX(J77+$B$22,$B$50)</f>
        <v>75</v>
      </c>
      <c r="L77" s="20">
        <f>H77/$B$44</f>
        <v>0</v>
      </c>
      <c r="M77" s="20">
        <f>I77/$B$44</f>
        <v>0.86956521739130432</v>
      </c>
      <c r="N77" s="36">
        <f>(D77-1)*$B$52</f>
        <v>55.5</v>
      </c>
      <c r="O77" s="11">
        <f>D77*$B$53</f>
        <v>4500</v>
      </c>
      <c r="P77" s="5"/>
    </row>
    <row r="78" spans="4:16" ht="15" customHeight="1" x14ac:dyDescent="0.2">
      <c r="D78" s="10">
        <v>76</v>
      </c>
      <c r="E78" s="18">
        <f>MAX($B$47,$B$45*($B$45*(1+$B$8)/($B$45+K77))+$B$9)</f>
        <v>434.78260869565219</v>
      </c>
      <c r="F78" s="18">
        <f t="shared" si="22"/>
        <v>0</v>
      </c>
      <c r="G78" s="18">
        <f t="shared" si="23"/>
        <v>0</v>
      </c>
      <c r="H78" s="19">
        <f t="shared" si="18"/>
        <v>0</v>
      </c>
      <c r="I78" s="18">
        <f t="shared" si="19"/>
        <v>434.78260869565219</v>
      </c>
      <c r="J78" s="19">
        <f t="shared" si="17"/>
        <v>0</v>
      </c>
      <c r="K78" s="19">
        <f>MAX(J78+$B$22,$B$50)</f>
        <v>75</v>
      </c>
      <c r="L78" s="20">
        <f>H78/$B$44</f>
        <v>0</v>
      </c>
      <c r="M78" s="20">
        <f>I78/$B$44</f>
        <v>0.86956521739130432</v>
      </c>
      <c r="N78" s="36">
        <f>(D78-1)*$B$52</f>
        <v>56.25</v>
      </c>
      <c r="O78" s="11">
        <f>D78*$B$53</f>
        <v>4560</v>
      </c>
      <c r="P78" s="5"/>
    </row>
    <row r="79" spans="4:16" ht="15" customHeight="1" x14ac:dyDescent="0.2">
      <c r="D79" s="10">
        <v>77</v>
      </c>
      <c r="E79" s="18">
        <f>MAX($B$47,$B$45*($B$45*(1+$B$8)/($B$45+K78))+$B$9)</f>
        <v>434.78260869565219</v>
      </c>
      <c r="F79" s="18">
        <f t="shared" si="22"/>
        <v>0</v>
      </c>
      <c r="G79" s="18">
        <f t="shared" si="23"/>
        <v>0</v>
      </c>
      <c r="H79" s="19">
        <f t="shared" si="18"/>
        <v>0</v>
      </c>
      <c r="I79" s="18">
        <f t="shared" si="19"/>
        <v>434.78260869565219</v>
      </c>
      <c r="J79" s="19">
        <f t="shared" si="17"/>
        <v>0</v>
      </c>
      <c r="K79" s="19">
        <f>MAX(J79+$B$22,$B$50)</f>
        <v>75</v>
      </c>
      <c r="L79" s="20">
        <f>H79/$B$44</f>
        <v>0</v>
      </c>
      <c r="M79" s="20">
        <f>I79/$B$44</f>
        <v>0.86956521739130432</v>
      </c>
      <c r="N79" s="36">
        <f>(D79-1)*$B$52</f>
        <v>57</v>
      </c>
      <c r="O79" s="11">
        <f>D79*$B$53</f>
        <v>4620</v>
      </c>
      <c r="P79" s="5"/>
    </row>
    <row r="80" spans="4:16" ht="15" customHeight="1" x14ac:dyDescent="0.2">
      <c r="D80" s="10">
        <v>78</v>
      </c>
      <c r="E80" s="18">
        <f>MAX($B$47,$B$45*($B$45*(1+$B$8)/($B$45+K79))+$B$9)</f>
        <v>434.78260869565219</v>
      </c>
      <c r="F80" s="18">
        <f t="shared" si="22"/>
        <v>0</v>
      </c>
      <c r="G80" s="18">
        <f t="shared" si="23"/>
        <v>0</v>
      </c>
      <c r="H80" s="19">
        <f t="shared" si="18"/>
        <v>0</v>
      </c>
      <c r="I80" s="18">
        <f t="shared" si="19"/>
        <v>434.78260869565219</v>
      </c>
      <c r="J80" s="19">
        <f t="shared" si="17"/>
        <v>0</v>
      </c>
      <c r="K80" s="19">
        <f>MAX(J80+$B$22,$B$50)</f>
        <v>75</v>
      </c>
      <c r="L80" s="20">
        <f>H80/$B$44</f>
        <v>0</v>
      </c>
      <c r="M80" s="20">
        <f>I80/$B$44</f>
        <v>0.86956521739130432</v>
      </c>
      <c r="N80" s="36">
        <f>(D80-1)*$B$52</f>
        <v>57.75</v>
      </c>
      <c r="O80" s="11">
        <f>D80*$B$53</f>
        <v>4680</v>
      </c>
      <c r="P80" s="5"/>
    </row>
    <row r="81" spans="4:16" ht="15" customHeight="1" x14ac:dyDescent="0.2">
      <c r="D81" s="10">
        <v>79</v>
      </c>
      <c r="E81" s="18">
        <f>MAX($B$47,$B$45*($B$45*(1+$B$8)/($B$45+K80))+$B$9)</f>
        <v>434.78260869565219</v>
      </c>
      <c r="F81" s="18">
        <f t="shared" si="22"/>
        <v>0</v>
      </c>
      <c r="G81" s="18">
        <f t="shared" si="23"/>
        <v>0</v>
      </c>
      <c r="H81" s="19">
        <f t="shared" si="18"/>
        <v>0</v>
      </c>
      <c r="I81" s="18">
        <f t="shared" si="19"/>
        <v>434.78260869565219</v>
      </c>
      <c r="J81" s="19">
        <f t="shared" si="17"/>
        <v>0</v>
      </c>
      <c r="K81" s="19">
        <f>MAX(J81+$B$22,$B$50)</f>
        <v>75</v>
      </c>
      <c r="L81" s="20">
        <f>H81/$B$44</f>
        <v>0</v>
      </c>
      <c r="M81" s="20">
        <f>I81/$B$44</f>
        <v>0.86956521739130432</v>
      </c>
      <c r="N81" s="36">
        <f>(D81-1)*$B$52</f>
        <v>58.5</v>
      </c>
      <c r="O81" s="11">
        <f>D81*$B$53</f>
        <v>4740</v>
      </c>
      <c r="P81" s="5"/>
    </row>
    <row r="82" spans="4:16" ht="15" customHeight="1" x14ac:dyDescent="0.2">
      <c r="D82" s="10">
        <v>80</v>
      </c>
      <c r="E82" s="18">
        <f>MAX($B$47,$B$45*($B$45*(1+$B$8)/($B$45+K81))+$B$9)</f>
        <v>434.78260869565219</v>
      </c>
      <c r="F82" s="18">
        <f t="shared" ref="F82:F88" si="24">MAX(F81-$E82/30,0)</f>
        <v>0</v>
      </c>
      <c r="G82" s="18">
        <f t="shared" ref="G82:G88" si="25">MAX(G81-$E82/15,0)</f>
        <v>0</v>
      </c>
      <c r="H82" s="19">
        <f t="shared" si="18"/>
        <v>0</v>
      </c>
      <c r="I82" s="18">
        <f t="shared" si="19"/>
        <v>434.78260869565219</v>
      </c>
      <c r="J82" s="19">
        <f t="shared" si="17"/>
        <v>0</v>
      </c>
      <c r="K82" s="19">
        <f>MAX(J82+$B$22,$B$50)</f>
        <v>75</v>
      </c>
      <c r="L82" s="20">
        <f>H82/$B$44</f>
        <v>0</v>
      </c>
      <c r="M82" s="20">
        <f>I82/$B$44</f>
        <v>0.86956521739130432</v>
      </c>
      <c r="N82" s="36">
        <f>(D82-1)*$B$52</f>
        <v>59.25</v>
      </c>
      <c r="O82" s="11">
        <f>D82*$B$53</f>
        <v>4800</v>
      </c>
      <c r="P82" s="5"/>
    </row>
    <row r="83" spans="4:16" ht="15" customHeight="1" x14ac:dyDescent="0.2">
      <c r="D83" s="10">
        <v>81</v>
      </c>
      <c r="E83" s="18">
        <f>MAX($B$47,$B$45*($B$45*(1+$B$8)/($B$45+K82))+$B$9)</f>
        <v>434.78260869565219</v>
      </c>
      <c r="F83" s="18">
        <f t="shared" si="24"/>
        <v>0</v>
      </c>
      <c r="G83" s="18">
        <f t="shared" si="25"/>
        <v>0</v>
      </c>
      <c r="H83" s="19">
        <f t="shared" si="18"/>
        <v>0</v>
      </c>
      <c r="I83" s="18">
        <f t="shared" si="19"/>
        <v>434.78260869565219</v>
      </c>
      <c r="J83" s="19">
        <f t="shared" si="17"/>
        <v>0</v>
      </c>
      <c r="K83" s="19">
        <f>MAX(J83+$B$22,$B$50)</f>
        <v>75</v>
      </c>
      <c r="L83" s="20">
        <f>H83/$B$44</f>
        <v>0</v>
      </c>
      <c r="M83" s="20">
        <f>I83/$B$44</f>
        <v>0.86956521739130432</v>
      </c>
      <c r="N83" s="36">
        <f>(D83-1)*$B$52</f>
        <v>60</v>
      </c>
      <c r="O83" s="11">
        <f>D83*$B$53</f>
        <v>4860</v>
      </c>
      <c r="P83" s="5"/>
    </row>
    <row r="84" spans="4:16" ht="15" customHeight="1" x14ac:dyDescent="0.2">
      <c r="D84" s="10">
        <v>82</v>
      </c>
      <c r="E84" s="18">
        <f>MAX($B$47,$B$45*($B$45*(1+$B$8)/($B$45+K83))+$B$9)</f>
        <v>434.78260869565219</v>
      </c>
      <c r="F84" s="18">
        <f t="shared" si="24"/>
        <v>0</v>
      </c>
      <c r="G84" s="18">
        <f t="shared" si="25"/>
        <v>0</v>
      </c>
      <c r="H84" s="19">
        <f t="shared" si="18"/>
        <v>0</v>
      </c>
      <c r="I84" s="18">
        <f t="shared" si="19"/>
        <v>434.78260869565219</v>
      </c>
      <c r="J84" s="19">
        <f t="shared" si="17"/>
        <v>0</v>
      </c>
      <c r="K84" s="19">
        <f>MAX(J84+$B$22,$B$50)</f>
        <v>75</v>
      </c>
      <c r="L84" s="20">
        <f>H84/$B$44</f>
        <v>0</v>
      </c>
      <c r="M84" s="20">
        <f>I84/$B$44</f>
        <v>0.86956521739130432</v>
      </c>
      <c r="N84" s="36">
        <f>(D84-1)*$B$52</f>
        <v>60.75</v>
      </c>
      <c r="O84" s="11">
        <f>D84*$B$53</f>
        <v>4920</v>
      </c>
      <c r="P84" s="5"/>
    </row>
    <row r="85" spans="4:16" ht="15" customHeight="1" x14ac:dyDescent="0.2">
      <c r="D85" s="10">
        <v>83</v>
      </c>
      <c r="E85" s="18">
        <f>MAX($B$47,$B$45*($B$45*(1+$B$8)/($B$45+K84))+$B$9)</f>
        <v>434.78260869565219</v>
      </c>
      <c r="F85" s="18">
        <f t="shared" si="24"/>
        <v>0</v>
      </c>
      <c r="G85" s="18">
        <f t="shared" si="25"/>
        <v>0</v>
      </c>
      <c r="H85" s="19">
        <f t="shared" si="18"/>
        <v>0</v>
      </c>
      <c r="I85" s="18">
        <f t="shared" si="19"/>
        <v>434.78260869565219</v>
      </c>
      <c r="J85" s="19">
        <f t="shared" si="17"/>
        <v>0</v>
      </c>
      <c r="K85" s="19">
        <f>MAX(J85+$B$22,$B$50)</f>
        <v>75</v>
      </c>
      <c r="L85" s="20">
        <f>H85/$B$44</f>
        <v>0</v>
      </c>
      <c r="M85" s="20">
        <f>I85/$B$44</f>
        <v>0.86956521739130432</v>
      </c>
      <c r="N85" s="36">
        <f>(D85-1)*$B$52</f>
        <v>61.5</v>
      </c>
      <c r="O85" s="11">
        <f>D85*$B$53</f>
        <v>4980</v>
      </c>
      <c r="P85" s="5"/>
    </row>
    <row r="86" spans="4:16" ht="15" customHeight="1" x14ac:dyDescent="0.2">
      <c r="D86" s="10">
        <v>84</v>
      </c>
      <c r="E86" s="18">
        <f>MAX($B$47,$B$45*($B$45*(1+$B$8)/($B$45+K85))+$B$9)</f>
        <v>434.78260869565219</v>
      </c>
      <c r="F86" s="18">
        <f t="shared" si="24"/>
        <v>0</v>
      </c>
      <c r="G86" s="18">
        <f t="shared" si="25"/>
        <v>0</v>
      </c>
      <c r="H86" s="19">
        <f t="shared" si="18"/>
        <v>0</v>
      </c>
      <c r="I86" s="18">
        <f t="shared" si="19"/>
        <v>434.78260869565219</v>
      </c>
      <c r="J86" s="19">
        <f t="shared" si="17"/>
        <v>0</v>
      </c>
      <c r="K86" s="19">
        <f>MAX(J86+$B$22,$B$50)</f>
        <v>75</v>
      </c>
      <c r="L86" s="20">
        <f>H86/$B$44</f>
        <v>0</v>
      </c>
      <c r="M86" s="20">
        <f>I86/$B$44</f>
        <v>0.86956521739130432</v>
      </c>
      <c r="N86" s="36">
        <f>(D86-1)*$B$52</f>
        <v>62.25</v>
      </c>
      <c r="O86" s="11">
        <f>D86*$B$53</f>
        <v>5040</v>
      </c>
      <c r="P86" s="5"/>
    </row>
    <row r="87" spans="4:16" ht="15" customHeight="1" x14ac:dyDescent="0.2">
      <c r="D87" s="10">
        <v>85</v>
      </c>
      <c r="E87" s="18">
        <f>MAX($B$47,$B$45*($B$45*(1+$B$8)/($B$45+K86))+$B$9)</f>
        <v>434.78260869565219</v>
      </c>
      <c r="F87" s="18">
        <f t="shared" si="24"/>
        <v>0</v>
      </c>
      <c r="G87" s="18">
        <f t="shared" si="25"/>
        <v>0</v>
      </c>
      <c r="H87" s="19">
        <f t="shared" si="18"/>
        <v>0</v>
      </c>
      <c r="I87" s="18">
        <f t="shared" si="19"/>
        <v>434.78260869565219</v>
      </c>
      <c r="J87" s="19">
        <f t="shared" si="17"/>
        <v>0</v>
      </c>
      <c r="K87" s="19">
        <f>MAX(J87+$B$22,$B$50)</f>
        <v>75</v>
      </c>
      <c r="L87" s="20">
        <f>H87/$B$44</f>
        <v>0</v>
      </c>
      <c r="M87" s="20">
        <f>I87/$B$44</f>
        <v>0.86956521739130432</v>
      </c>
      <c r="N87" s="36">
        <f>(D87-1)*$B$52</f>
        <v>63</v>
      </c>
      <c r="O87" s="11">
        <f>D87*$B$53</f>
        <v>5100</v>
      </c>
      <c r="P87" s="5"/>
    </row>
    <row r="88" spans="4:16" ht="15" customHeight="1" x14ac:dyDescent="0.2">
      <c r="D88" s="10">
        <v>86</v>
      </c>
      <c r="E88" s="18">
        <f>MAX($B$47,$B$45*($B$45*(1+$B$8)/($B$45+K87))+$B$9)</f>
        <v>434.78260869565219</v>
      </c>
      <c r="F88" s="18">
        <f t="shared" si="24"/>
        <v>0</v>
      </c>
      <c r="G88" s="18">
        <f t="shared" si="25"/>
        <v>0</v>
      </c>
      <c r="H88" s="19">
        <f t="shared" si="18"/>
        <v>0</v>
      </c>
      <c r="I88" s="18">
        <f t="shared" si="19"/>
        <v>434.78260869565219</v>
      </c>
      <c r="J88" s="19">
        <f t="shared" si="17"/>
        <v>0</v>
      </c>
      <c r="K88" s="19">
        <f>MAX(J88+$B$22,$B$50)</f>
        <v>75</v>
      </c>
      <c r="L88" s="20">
        <f>H88/$B$44</f>
        <v>0</v>
      </c>
      <c r="M88" s="20">
        <f>I88/$B$44</f>
        <v>0.86956521739130432</v>
      </c>
      <c r="N88" s="36">
        <f>(D88-1)*$B$52</f>
        <v>63.75</v>
      </c>
      <c r="O88" s="11">
        <f>D88*$B$53</f>
        <v>5160</v>
      </c>
      <c r="P88" s="5"/>
    </row>
    <row r="89" spans="4:16" ht="15" customHeight="1" x14ac:dyDescent="0.2">
      <c r="D89" s="10">
        <v>87</v>
      </c>
      <c r="E89" s="18">
        <f>MAX($B$47,$B$45*($B$45*(1+$B$8)/($B$45+K88))+$B$9)</f>
        <v>434.78260869565219</v>
      </c>
      <c r="F89" s="18">
        <f t="shared" ref="F89:F91" si="26">MAX(F88-$E89/30,0)</f>
        <v>0</v>
      </c>
      <c r="G89" s="18">
        <f t="shared" ref="G89:G91" si="27">MAX(G88-$E89/15,0)</f>
        <v>0</v>
      </c>
      <c r="H89" s="19">
        <f t="shared" si="18"/>
        <v>0</v>
      </c>
      <c r="I89" s="18">
        <f t="shared" si="19"/>
        <v>434.78260869565219</v>
      </c>
      <c r="J89" s="19">
        <f t="shared" si="17"/>
        <v>0</v>
      </c>
      <c r="K89" s="19">
        <f>MAX(J89+$B$22,$B$50)</f>
        <v>75</v>
      </c>
      <c r="L89" s="20">
        <f>H89/$B$44</f>
        <v>0</v>
      </c>
      <c r="M89" s="20">
        <f>I89/$B$44</f>
        <v>0.86956521739130432</v>
      </c>
      <c r="N89" s="36">
        <f>(D89-1)*$B$52</f>
        <v>64.5</v>
      </c>
      <c r="O89" s="11">
        <f>D89*$B$53</f>
        <v>5220</v>
      </c>
      <c r="P89" s="5"/>
    </row>
    <row r="90" spans="4:16" ht="15" customHeight="1" x14ac:dyDescent="0.2">
      <c r="D90" s="10">
        <v>88</v>
      </c>
      <c r="E90" s="18">
        <f>MAX($B$47,$B$45*($B$45*(1+$B$8)/($B$45+K89))+$B$9)</f>
        <v>434.78260869565219</v>
      </c>
      <c r="F90" s="18">
        <f t="shared" si="26"/>
        <v>0</v>
      </c>
      <c r="G90" s="18">
        <f t="shared" si="27"/>
        <v>0</v>
      </c>
      <c r="H90" s="19">
        <f t="shared" si="18"/>
        <v>0</v>
      </c>
      <c r="I90" s="18">
        <f t="shared" si="19"/>
        <v>434.78260869565219</v>
      </c>
      <c r="J90" s="19">
        <f t="shared" si="17"/>
        <v>0</v>
      </c>
      <c r="K90" s="19">
        <f>MAX(J90+$B$22,$B$50)</f>
        <v>75</v>
      </c>
      <c r="L90" s="20">
        <f>H90/$B$44</f>
        <v>0</v>
      </c>
      <c r="M90" s="20">
        <f>I90/$B$44</f>
        <v>0.86956521739130432</v>
      </c>
      <c r="N90" s="36">
        <f>(D90-1)*$B$52</f>
        <v>65.25</v>
      </c>
      <c r="O90" s="11">
        <f>D90*$B$53</f>
        <v>5280</v>
      </c>
      <c r="P90" s="5"/>
    </row>
    <row r="91" spans="4:16" ht="15" customHeight="1" x14ac:dyDescent="0.2">
      <c r="D91" s="10">
        <v>89</v>
      </c>
      <c r="E91" s="18">
        <f>MAX($B$47,$B$45*($B$45*(1+$B$8)/($B$45+K90))+$B$9)</f>
        <v>434.78260869565219</v>
      </c>
      <c r="F91" s="18">
        <f t="shared" si="26"/>
        <v>0</v>
      </c>
      <c r="G91" s="18">
        <f t="shared" si="27"/>
        <v>0</v>
      </c>
      <c r="H91" s="19">
        <f t="shared" si="18"/>
        <v>0</v>
      </c>
      <c r="I91" s="18">
        <f t="shared" si="19"/>
        <v>434.78260869565219</v>
      </c>
      <c r="J91" s="19">
        <f t="shared" si="17"/>
        <v>0</v>
      </c>
      <c r="K91" s="19">
        <f>MAX(J91+$B$22,$B$50)</f>
        <v>75</v>
      </c>
      <c r="L91" s="20">
        <f>H91/$B$44</f>
        <v>0</v>
      </c>
      <c r="M91" s="20">
        <f>I91/$B$44</f>
        <v>0.86956521739130432</v>
      </c>
      <c r="N91" s="36">
        <f>(D91-1)*$B$52</f>
        <v>66</v>
      </c>
      <c r="O91" s="11">
        <f>D91*$B$53</f>
        <v>5340</v>
      </c>
      <c r="P91" s="5"/>
    </row>
    <row r="92" spans="4:16" ht="15" customHeight="1" x14ac:dyDescent="0.2">
      <c r="D92" s="10">
        <v>90</v>
      </c>
      <c r="E92" s="18">
        <f>MAX($B$47,$B$45*($B$45*(1+$B$8)/($B$45+K91))+$B$9)</f>
        <v>434.78260869565219</v>
      </c>
      <c r="F92" s="18">
        <f t="shared" ref="F92:F101" si="28">MAX(F91-$E92/30,0)</f>
        <v>0</v>
      </c>
      <c r="G92" s="18">
        <f t="shared" ref="G92:G101" si="29">MAX(G91-$E92/15,0)</f>
        <v>0</v>
      </c>
      <c r="H92" s="19">
        <f t="shared" si="18"/>
        <v>0</v>
      </c>
      <c r="I92" s="18">
        <f t="shared" si="19"/>
        <v>434.78260869565219</v>
      </c>
      <c r="J92" s="19">
        <f t="shared" si="17"/>
        <v>0</v>
      </c>
      <c r="K92" s="19">
        <f>MAX(J92+$B$22,$B$50)</f>
        <v>75</v>
      </c>
      <c r="L92" s="20">
        <f>H92/$B$44</f>
        <v>0</v>
      </c>
      <c r="M92" s="20">
        <f>I92/$B$44</f>
        <v>0.86956521739130432</v>
      </c>
      <c r="N92" s="36">
        <f>(D92-1)*$B$52</f>
        <v>66.75</v>
      </c>
      <c r="O92" s="11">
        <f>D92*$B$53</f>
        <v>5400</v>
      </c>
      <c r="P92" s="5"/>
    </row>
    <row r="93" spans="4:16" ht="15" customHeight="1" x14ac:dyDescent="0.2">
      <c r="D93" s="10">
        <v>91</v>
      </c>
      <c r="E93" s="18">
        <f>MAX($B$47,$B$45*($B$45*(1+$B$8)/($B$45+K92))+$B$9)</f>
        <v>434.78260869565219</v>
      </c>
      <c r="F93" s="18">
        <f t="shared" si="28"/>
        <v>0</v>
      </c>
      <c r="G93" s="18">
        <f t="shared" si="29"/>
        <v>0</v>
      </c>
      <c r="H93" s="19">
        <f t="shared" si="18"/>
        <v>0</v>
      </c>
      <c r="I93" s="18">
        <f t="shared" si="19"/>
        <v>434.78260869565219</v>
      </c>
      <c r="J93" s="19">
        <f t="shared" si="17"/>
        <v>0</v>
      </c>
      <c r="K93" s="19">
        <f>MAX(J93+$B$22,$B$50)</f>
        <v>75</v>
      </c>
      <c r="L93" s="20">
        <f>H93/$B$44</f>
        <v>0</v>
      </c>
      <c r="M93" s="20">
        <f>I93/$B$44</f>
        <v>0.86956521739130432</v>
      </c>
      <c r="N93" s="36">
        <f>(D93-1)*$B$52</f>
        <v>67.5</v>
      </c>
      <c r="O93" s="11">
        <f>D93*$B$53</f>
        <v>5460</v>
      </c>
      <c r="P93" s="5"/>
    </row>
    <row r="94" spans="4:16" ht="15" customHeight="1" x14ac:dyDescent="0.2">
      <c r="D94" s="10">
        <v>92</v>
      </c>
      <c r="E94" s="18">
        <f>MAX($B$47,$B$45*($B$45*(1+$B$8)/($B$45+K93))+$B$9)</f>
        <v>434.78260869565219</v>
      </c>
      <c r="F94" s="18">
        <f t="shared" si="28"/>
        <v>0</v>
      </c>
      <c r="G94" s="18">
        <f t="shared" si="29"/>
        <v>0</v>
      </c>
      <c r="H94" s="19">
        <f t="shared" si="18"/>
        <v>0</v>
      </c>
      <c r="I94" s="18">
        <f t="shared" si="19"/>
        <v>434.78260869565219</v>
      </c>
      <c r="J94" s="19">
        <f t="shared" si="17"/>
        <v>0</v>
      </c>
      <c r="K94" s="19">
        <f>MAX(J94+$B$22,$B$50)</f>
        <v>75</v>
      </c>
      <c r="L94" s="20">
        <f>H94/$B$44</f>
        <v>0</v>
      </c>
      <c r="M94" s="20">
        <f>I94/$B$44</f>
        <v>0.86956521739130432</v>
      </c>
      <c r="N94" s="36">
        <f>(D94-1)*$B$52</f>
        <v>68.25</v>
      </c>
      <c r="O94" s="11">
        <f>D94*$B$53</f>
        <v>5520</v>
      </c>
      <c r="P94" s="5"/>
    </row>
    <row r="95" spans="4:16" ht="15" customHeight="1" x14ac:dyDescent="0.2">
      <c r="D95" s="10">
        <v>93</v>
      </c>
      <c r="E95" s="18">
        <f>MAX($B$47,$B$45*($B$45*(1+$B$8)/($B$45+K94))+$B$9)</f>
        <v>434.78260869565219</v>
      </c>
      <c r="F95" s="18">
        <f t="shared" si="28"/>
        <v>0</v>
      </c>
      <c r="G95" s="18">
        <f t="shared" si="29"/>
        <v>0</v>
      </c>
      <c r="H95" s="19">
        <f t="shared" si="18"/>
        <v>0</v>
      </c>
      <c r="I95" s="18">
        <f t="shared" si="19"/>
        <v>434.78260869565219</v>
      </c>
      <c r="J95" s="19">
        <f t="shared" si="17"/>
        <v>0</v>
      </c>
      <c r="K95" s="19">
        <f>MAX(J95+$B$22,$B$50)</f>
        <v>75</v>
      </c>
      <c r="L95" s="20">
        <f>H95/$B$44</f>
        <v>0</v>
      </c>
      <c r="M95" s="20">
        <f>I95/$B$44</f>
        <v>0.86956521739130432</v>
      </c>
      <c r="N95" s="36">
        <f>(D95-1)*$B$52</f>
        <v>69</v>
      </c>
      <c r="O95" s="11">
        <f>D95*$B$53</f>
        <v>5580</v>
      </c>
      <c r="P95" s="5"/>
    </row>
    <row r="96" spans="4:16" ht="15" customHeight="1" x14ac:dyDescent="0.2">
      <c r="D96" s="10">
        <v>94</v>
      </c>
      <c r="E96" s="18">
        <f>MAX($B$47,$B$45*($B$45*(1+$B$8)/($B$45+K95))+$B$9)</f>
        <v>434.78260869565219</v>
      </c>
      <c r="F96" s="18">
        <f t="shared" si="28"/>
        <v>0</v>
      </c>
      <c r="G96" s="18">
        <f t="shared" si="29"/>
        <v>0</v>
      </c>
      <c r="H96" s="19">
        <f t="shared" si="18"/>
        <v>0</v>
      </c>
      <c r="I96" s="18">
        <f t="shared" si="19"/>
        <v>434.78260869565219</v>
      </c>
      <c r="J96" s="19">
        <f t="shared" si="17"/>
        <v>0</v>
      </c>
      <c r="K96" s="19">
        <f>MAX(J96+$B$22,$B$50)</f>
        <v>75</v>
      </c>
      <c r="L96" s="20">
        <f>H96/$B$44</f>
        <v>0</v>
      </c>
      <c r="M96" s="20">
        <f>I96/$B$44</f>
        <v>0.86956521739130432</v>
      </c>
      <c r="N96" s="36">
        <f>(D96-1)*$B$52</f>
        <v>69.75</v>
      </c>
      <c r="O96" s="11">
        <f>D96*$B$53</f>
        <v>5640</v>
      </c>
      <c r="P96" s="5"/>
    </row>
    <row r="97" spans="4:16" ht="15" customHeight="1" x14ac:dyDescent="0.2">
      <c r="D97" s="10">
        <v>95</v>
      </c>
      <c r="E97" s="18">
        <f>MAX($B$47,$B$45*($B$45*(1+$B$8)/($B$45+K96))+$B$9)</f>
        <v>434.78260869565219</v>
      </c>
      <c r="F97" s="18">
        <f t="shared" si="28"/>
        <v>0</v>
      </c>
      <c r="G97" s="18">
        <f t="shared" si="29"/>
        <v>0</v>
      </c>
      <c r="H97" s="19">
        <f t="shared" si="18"/>
        <v>0</v>
      </c>
      <c r="I97" s="18">
        <f t="shared" si="19"/>
        <v>434.78260869565219</v>
      </c>
      <c r="J97" s="19">
        <f t="shared" si="17"/>
        <v>0</v>
      </c>
      <c r="K97" s="19">
        <f>MAX(J97+$B$22,$B$50)</f>
        <v>75</v>
      </c>
      <c r="L97" s="20">
        <f>H97/$B$44</f>
        <v>0</v>
      </c>
      <c r="M97" s="20">
        <f>I97/$B$44</f>
        <v>0.86956521739130432</v>
      </c>
      <c r="N97" s="36">
        <f>(D97-1)*$B$52</f>
        <v>70.5</v>
      </c>
      <c r="O97" s="11">
        <f>D97*$B$53</f>
        <v>5700</v>
      </c>
      <c r="P97" s="5"/>
    </row>
    <row r="98" spans="4:16" ht="15" customHeight="1" x14ac:dyDescent="0.2">
      <c r="D98" s="10">
        <v>96</v>
      </c>
      <c r="E98" s="18">
        <f>MAX($B$47,$B$45*($B$45*(1+$B$8)/($B$45+K97))+$B$9)</f>
        <v>434.78260869565219</v>
      </c>
      <c r="F98" s="18">
        <f t="shared" si="28"/>
        <v>0</v>
      </c>
      <c r="G98" s="18">
        <f t="shared" si="29"/>
        <v>0</v>
      </c>
      <c r="H98" s="19">
        <f t="shared" si="18"/>
        <v>0</v>
      </c>
      <c r="I98" s="18">
        <f t="shared" si="19"/>
        <v>434.78260869565219</v>
      </c>
      <c r="J98" s="19">
        <f t="shared" si="17"/>
        <v>0</v>
      </c>
      <c r="K98" s="19">
        <f>MAX(J98+$B$22,$B$50)</f>
        <v>75</v>
      </c>
      <c r="L98" s="20">
        <f>H98/$B$44</f>
        <v>0</v>
      </c>
      <c r="M98" s="20">
        <f>I98/$B$44</f>
        <v>0.86956521739130432</v>
      </c>
      <c r="N98" s="36">
        <f>(D98-1)*$B$52</f>
        <v>71.25</v>
      </c>
      <c r="O98" s="11">
        <f>D98*$B$53</f>
        <v>5760</v>
      </c>
      <c r="P98" s="5"/>
    </row>
    <row r="99" spans="4:16" ht="15" customHeight="1" x14ac:dyDescent="0.2">
      <c r="D99" s="10">
        <v>97</v>
      </c>
      <c r="E99" s="18">
        <f>MAX($B$47,$B$45*($B$45*(1+$B$8)/($B$45+K98))+$B$9)</f>
        <v>434.78260869565219</v>
      </c>
      <c r="F99" s="18">
        <f t="shared" si="28"/>
        <v>0</v>
      </c>
      <c r="G99" s="18">
        <f t="shared" si="29"/>
        <v>0</v>
      </c>
      <c r="H99" s="19">
        <f t="shared" si="18"/>
        <v>0</v>
      </c>
      <c r="I99" s="18">
        <f t="shared" si="19"/>
        <v>434.78260869565219</v>
      </c>
      <c r="J99" s="19">
        <f t="shared" si="17"/>
        <v>0</v>
      </c>
      <c r="K99" s="19">
        <f>MAX(J99+$B$22,$B$50)</f>
        <v>75</v>
      </c>
      <c r="L99" s="20">
        <f>H99/$B$44</f>
        <v>0</v>
      </c>
      <c r="M99" s="20">
        <f>I99/$B$44</f>
        <v>0.86956521739130432</v>
      </c>
      <c r="N99" s="36">
        <f>(D99-1)*$B$52</f>
        <v>72</v>
      </c>
      <c r="O99" s="11">
        <f>D99*$B$53</f>
        <v>5820</v>
      </c>
      <c r="P99" s="5"/>
    </row>
    <row r="100" spans="4:16" ht="15" customHeight="1" x14ac:dyDescent="0.2">
      <c r="D100" s="10">
        <v>98</v>
      </c>
      <c r="E100" s="18">
        <f>MAX($B$47,$B$45*($B$45*(1+$B$8)/($B$45+K99))+$B$9)</f>
        <v>434.78260869565219</v>
      </c>
      <c r="F100" s="18">
        <f t="shared" si="28"/>
        <v>0</v>
      </c>
      <c r="G100" s="18">
        <f t="shared" si="29"/>
        <v>0</v>
      </c>
      <c r="H100" s="19">
        <f t="shared" si="18"/>
        <v>0</v>
      </c>
      <c r="I100" s="18">
        <f t="shared" si="19"/>
        <v>434.78260869565219</v>
      </c>
      <c r="J100" s="19">
        <f t="shared" si="17"/>
        <v>0</v>
      </c>
      <c r="K100" s="19">
        <f>MAX(J100+$B$22,$B$50)</f>
        <v>75</v>
      </c>
      <c r="L100" s="20">
        <f>H100/$B$44</f>
        <v>0</v>
      </c>
      <c r="M100" s="20">
        <f>I100/$B$44</f>
        <v>0.86956521739130432</v>
      </c>
      <c r="N100" s="36">
        <f>(D100-1)*$B$52</f>
        <v>72.75</v>
      </c>
      <c r="O100" s="11">
        <f>D100*$B$53</f>
        <v>5880</v>
      </c>
      <c r="P100" s="5"/>
    </row>
    <row r="101" spans="4:16" ht="15" customHeight="1" x14ac:dyDescent="0.2">
      <c r="D101" s="10">
        <v>99</v>
      </c>
      <c r="E101" s="18">
        <f>MAX($B$47,$B$45*($B$45*(1+$B$8)/($B$45+K100))+$B$9)</f>
        <v>434.78260869565219</v>
      </c>
      <c r="F101" s="18">
        <f t="shared" si="28"/>
        <v>0</v>
      </c>
      <c r="G101" s="18">
        <f t="shared" si="29"/>
        <v>0</v>
      </c>
      <c r="H101" s="19">
        <f t="shared" si="18"/>
        <v>0</v>
      </c>
      <c r="I101" s="18">
        <f t="shared" si="19"/>
        <v>434.78260869565219</v>
      </c>
      <c r="J101" s="19">
        <f t="shared" si="17"/>
        <v>0</v>
      </c>
      <c r="K101" s="19">
        <f>MAX(J101+$B$22,$B$50)</f>
        <v>75</v>
      </c>
      <c r="L101" s="20">
        <f>H101/$B$44</f>
        <v>0</v>
      </c>
      <c r="M101" s="20">
        <f>I101/$B$44</f>
        <v>0.86956521739130432</v>
      </c>
      <c r="N101" s="36">
        <f>(D101-1)*$B$52</f>
        <v>73.5</v>
      </c>
      <c r="O101" s="11">
        <f>D101*$B$53</f>
        <v>5940</v>
      </c>
      <c r="P101" s="5"/>
    </row>
    <row r="102" spans="4:16" ht="15" customHeight="1" x14ac:dyDescent="0.2">
      <c r="D102" s="10">
        <v>100</v>
      </c>
      <c r="E102" s="18">
        <f>MAX($B$47,$B$45*($B$45*(1+$B$8)/($B$45+K101))+$B$9)</f>
        <v>434.78260869565219</v>
      </c>
      <c r="F102" s="18">
        <f t="shared" ref="F102:F103" si="30">MAX(F101-$E102/30,0)</f>
        <v>0</v>
      </c>
      <c r="G102" s="18">
        <f t="shared" ref="G102:G103" si="31">MAX(G101-$E102/15,0)</f>
        <v>0</v>
      </c>
      <c r="H102" s="19">
        <f t="shared" ref="H102:H103" si="32">12*(F101-F102)+9*(G101-G102)</f>
        <v>0</v>
      </c>
      <c r="I102" s="18">
        <f t="shared" si="19"/>
        <v>434.78260869565219</v>
      </c>
      <c r="J102" s="19">
        <f t="shared" ref="J102:J103" si="33">9*G102+6*F102</f>
        <v>0</v>
      </c>
      <c r="K102" s="19">
        <f>MAX(J102+$B$22,$B$50)</f>
        <v>75</v>
      </c>
      <c r="L102" s="20">
        <f>H102/$B$44</f>
        <v>0</v>
      </c>
      <c r="M102" s="20">
        <f>I102/$B$44</f>
        <v>0.86956521739130432</v>
      </c>
      <c r="N102" s="36">
        <f>(D102-1)*$B$52</f>
        <v>74.25</v>
      </c>
      <c r="O102" s="11">
        <f>D102*$B$53</f>
        <v>6000</v>
      </c>
      <c r="P102" s="5"/>
    </row>
    <row r="103" spans="4:16" ht="15" customHeight="1" x14ac:dyDescent="0.2">
      <c r="D103" s="10">
        <v>101</v>
      </c>
      <c r="E103" s="18">
        <f>MAX($B$47,$B$45*($B$45*(1+$B$8)/($B$45+K102))+$B$9)</f>
        <v>434.78260869565219</v>
      </c>
      <c r="F103" s="18">
        <f t="shared" si="30"/>
        <v>0</v>
      </c>
      <c r="G103" s="18">
        <f t="shared" si="31"/>
        <v>0</v>
      </c>
      <c r="H103" s="19">
        <f t="shared" si="32"/>
        <v>0</v>
      </c>
      <c r="I103" s="18">
        <f t="shared" si="19"/>
        <v>434.78260869565219</v>
      </c>
      <c r="J103" s="19">
        <f t="shared" si="33"/>
        <v>0</v>
      </c>
      <c r="K103" s="19">
        <f>MAX(J103+$B$22,$B$50)</f>
        <v>75</v>
      </c>
      <c r="L103" s="20">
        <f>H103/$B$44</f>
        <v>0</v>
      </c>
      <c r="M103" s="20">
        <f>I103/$B$44</f>
        <v>0.86956521739130432</v>
      </c>
      <c r="N103" s="36">
        <f>(D103-1)*$B$52</f>
        <v>75</v>
      </c>
      <c r="O103" s="11">
        <f>D103*$B$53</f>
        <v>6060</v>
      </c>
    </row>
    <row r="104" spans="4:16" ht="15" customHeight="1" x14ac:dyDescent="0.2">
      <c r="D104" s="10">
        <v>102</v>
      </c>
      <c r="E104" s="18">
        <f>MAX($B$47,$B$45*($B$45*(1+$B$8)/($B$45+K103))+$B$9)</f>
        <v>434.78260869565219</v>
      </c>
      <c r="F104" s="18">
        <f t="shared" ref="F104:F167" si="34">MAX(F103-$E104/30,0)</f>
        <v>0</v>
      </c>
      <c r="G104" s="18">
        <f t="shared" ref="G104:G167" si="35">MAX(G103-$E104/15,0)</f>
        <v>0</v>
      </c>
      <c r="H104" s="19">
        <f t="shared" ref="H104:H167" si="36">12*(F103-F104)+9*(G103-G104)</f>
        <v>0</v>
      </c>
      <c r="I104" s="18">
        <f t="shared" si="19"/>
        <v>434.78260869565219</v>
      </c>
      <c r="J104" s="19">
        <f t="shared" ref="J104:J167" si="37">9*G104+6*F104</f>
        <v>0</v>
      </c>
      <c r="K104" s="19">
        <f>MAX(J104+$B$22,$B$50)</f>
        <v>75</v>
      </c>
      <c r="L104" s="20">
        <f>H104/$B$44</f>
        <v>0</v>
      </c>
      <c r="M104" s="20">
        <f>I104/$B$44</f>
        <v>0.86956521739130432</v>
      </c>
      <c r="N104" s="36">
        <f>(D104-1)*$B$52</f>
        <v>75.75</v>
      </c>
      <c r="O104" s="11">
        <f>D104*$B$53</f>
        <v>6120</v>
      </c>
    </row>
    <row r="105" spans="4:16" ht="15" customHeight="1" x14ac:dyDescent="0.2">
      <c r="D105" s="10">
        <v>103</v>
      </c>
      <c r="E105" s="18">
        <f>MAX($B$47,$B$45*($B$45*(1+$B$8)/($B$45+K104))+$B$9)</f>
        <v>434.78260869565219</v>
      </c>
      <c r="F105" s="18">
        <f t="shared" si="34"/>
        <v>0</v>
      </c>
      <c r="G105" s="18">
        <f t="shared" si="35"/>
        <v>0</v>
      </c>
      <c r="H105" s="19">
        <f t="shared" si="36"/>
        <v>0</v>
      </c>
      <c r="I105" s="18">
        <f t="shared" si="19"/>
        <v>434.78260869565219</v>
      </c>
      <c r="J105" s="19">
        <f t="shared" si="37"/>
        <v>0</v>
      </c>
      <c r="K105" s="19">
        <f>MAX(J105+$B$22,$B$50)</f>
        <v>75</v>
      </c>
      <c r="L105" s="20">
        <f>H105/$B$44</f>
        <v>0</v>
      </c>
      <c r="M105" s="20">
        <f>I105/$B$44</f>
        <v>0.86956521739130432</v>
      </c>
      <c r="N105" s="36">
        <f>(D105-1)*$B$52</f>
        <v>76.5</v>
      </c>
      <c r="O105" s="11">
        <f>D105*$B$53</f>
        <v>6180</v>
      </c>
    </row>
    <row r="106" spans="4:16" ht="15" customHeight="1" x14ac:dyDescent="0.2">
      <c r="D106" s="10">
        <v>104</v>
      </c>
      <c r="E106" s="18">
        <f>MAX($B$47,$B$45*($B$45*(1+$B$8)/($B$45+K105))+$B$9)</f>
        <v>434.78260869565219</v>
      </c>
      <c r="F106" s="18">
        <f t="shared" si="34"/>
        <v>0</v>
      </c>
      <c r="G106" s="18">
        <f t="shared" si="35"/>
        <v>0</v>
      </c>
      <c r="H106" s="19">
        <f t="shared" si="36"/>
        <v>0</v>
      </c>
      <c r="I106" s="18">
        <f t="shared" si="19"/>
        <v>434.78260869565219</v>
      </c>
      <c r="J106" s="19">
        <f t="shared" si="37"/>
        <v>0</v>
      </c>
      <c r="K106" s="19">
        <f>MAX(J106+$B$22,$B$50)</f>
        <v>75</v>
      </c>
      <c r="L106" s="20">
        <f>H106/$B$44</f>
        <v>0</v>
      </c>
      <c r="M106" s="20">
        <f>I106/$B$44</f>
        <v>0.86956521739130432</v>
      </c>
      <c r="N106" s="36">
        <f>(D106-1)*$B$52</f>
        <v>77.25</v>
      </c>
      <c r="O106" s="11">
        <f>D106*$B$53</f>
        <v>6240</v>
      </c>
    </row>
    <row r="107" spans="4:16" ht="15" customHeight="1" x14ac:dyDescent="0.2">
      <c r="D107" s="10">
        <v>105</v>
      </c>
      <c r="E107" s="18">
        <f>MAX($B$47,$B$45*($B$45*(1+$B$8)/($B$45+K106))+$B$9)</f>
        <v>434.78260869565219</v>
      </c>
      <c r="F107" s="18">
        <f t="shared" si="34"/>
        <v>0</v>
      </c>
      <c r="G107" s="18">
        <f t="shared" si="35"/>
        <v>0</v>
      </c>
      <c r="H107" s="19">
        <f t="shared" si="36"/>
        <v>0</v>
      </c>
      <c r="I107" s="18">
        <f t="shared" si="19"/>
        <v>434.78260869565219</v>
      </c>
      <c r="J107" s="19">
        <f t="shared" si="37"/>
        <v>0</v>
      </c>
      <c r="K107" s="19">
        <f>MAX(J107+$B$22,$B$50)</f>
        <v>75</v>
      </c>
      <c r="L107" s="20">
        <f>H107/$B$44</f>
        <v>0</v>
      </c>
      <c r="M107" s="20">
        <f>I107/$B$44</f>
        <v>0.86956521739130432</v>
      </c>
      <c r="N107" s="36">
        <f>(D107-1)*$B$52</f>
        <v>78</v>
      </c>
      <c r="O107" s="11">
        <f>D107*$B$53</f>
        <v>6300</v>
      </c>
    </row>
    <row r="108" spans="4:16" ht="15" customHeight="1" x14ac:dyDescent="0.2">
      <c r="D108" s="10">
        <v>106</v>
      </c>
      <c r="E108" s="18">
        <f>MAX($B$47,$B$45*($B$45*(1+$B$8)/($B$45+K107))+$B$9)</f>
        <v>434.78260869565219</v>
      </c>
      <c r="F108" s="18">
        <f t="shared" si="34"/>
        <v>0</v>
      </c>
      <c r="G108" s="18">
        <f t="shared" si="35"/>
        <v>0</v>
      </c>
      <c r="H108" s="19">
        <f t="shared" si="36"/>
        <v>0</v>
      </c>
      <c r="I108" s="18">
        <f t="shared" si="19"/>
        <v>434.78260869565219</v>
      </c>
      <c r="J108" s="19">
        <f t="shared" si="37"/>
        <v>0</v>
      </c>
      <c r="K108" s="19">
        <f>MAX(J108+$B$22,$B$50)</f>
        <v>75</v>
      </c>
      <c r="L108" s="20">
        <f>H108/$B$44</f>
        <v>0</v>
      </c>
      <c r="M108" s="20">
        <f>I108/$B$44</f>
        <v>0.86956521739130432</v>
      </c>
      <c r="N108" s="36">
        <f>(D108-1)*$B$52</f>
        <v>78.75</v>
      </c>
      <c r="O108" s="11">
        <f>D108*$B$53</f>
        <v>6360</v>
      </c>
    </row>
    <row r="109" spans="4:16" ht="15" customHeight="1" x14ac:dyDescent="0.2">
      <c r="D109" s="10">
        <v>107</v>
      </c>
      <c r="E109" s="18">
        <f>MAX($B$47,$B$45*($B$45*(1+$B$8)/($B$45+K108))+$B$9)</f>
        <v>434.78260869565219</v>
      </c>
      <c r="F109" s="18">
        <f t="shared" si="34"/>
        <v>0</v>
      </c>
      <c r="G109" s="18">
        <f t="shared" si="35"/>
        <v>0</v>
      </c>
      <c r="H109" s="19">
        <f t="shared" si="36"/>
        <v>0</v>
      </c>
      <c r="I109" s="18">
        <f t="shared" si="19"/>
        <v>434.78260869565219</v>
      </c>
      <c r="J109" s="19">
        <f t="shared" si="37"/>
        <v>0</v>
      </c>
      <c r="K109" s="19">
        <f>MAX(J109+$B$22,$B$50)</f>
        <v>75</v>
      </c>
      <c r="L109" s="20">
        <f>H109/$B$44</f>
        <v>0</v>
      </c>
      <c r="M109" s="20">
        <f>I109/$B$44</f>
        <v>0.86956521739130432</v>
      </c>
      <c r="N109" s="36">
        <f>(D109-1)*$B$52</f>
        <v>79.5</v>
      </c>
      <c r="O109" s="11">
        <f>D109*$B$53</f>
        <v>6420</v>
      </c>
    </row>
    <row r="110" spans="4:16" ht="15" customHeight="1" x14ac:dyDescent="0.2">
      <c r="D110" s="10">
        <v>108</v>
      </c>
      <c r="E110" s="18">
        <f>MAX($B$47,$B$45*($B$45*(1+$B$8)/($B$45+K109))+$B$9)</f>
        <v>434.78260869565219</v>
      </c>
      <c r="F110" s="18">
        <f t="shared" si="34"/>
        <v>0</v>
      </c>
      <c r="G110" s="18">
        <f t="shared" si="35"/>
        <v>0</v>
      </c>
      <c r="H110" s="19">
        <f t="shared" si="36"/>
        <v>0</v>
      </c>
      <c r="I110" s="18">
        <f t="shared" si="19"/>
        <v>434.78260869565219</v>
      </c>
      <c r="J110" s="19">
        <f t="shared" si="37"/>
        <v>0</v>
      </c>
      <c r="K110" s="19">
        <f>MAX(J110+$B$22,$B$50)</f>
        <v>75</v>
      </c>
      <c r="L110" s="20">
        <f>H110/$B$44</f>
        <v>0</v>
      </c>
      <c r="M110" s="20">
        <f>I110/$B$44</f>
        <v>0.86956521739130432</v>
      </c>
      <c r="N110" s="36">
        <f>(D110-1)*$B$52</f>
        <v>80.25</v>
      </c>
      <c r="O110" s="11">
        <f>D110*$B$53</f>
        <v>6480</v>
      </c>
    </row>
    <row r="111" spans="4:16" ht="15" customHeight="1" x14ac:dyDescent="0.2">
      <c r="D111" s="10">
        <v>109</v>
      </c>
      <c r="E111" s="18">
        <f>MAX($B$47,$B$45*($B$45*(1+$B$8)/($B$45+K110))+$B$9)</f>
        <v>434.78260869565219</v>
      </c>
      <c r="F111" s="18">
        <f t="shared" si="34"/>
        <v>0</v>
      </c>
      <c r="G111" s="18">
        <f t="shared" si="35"/>
        <v>0</v>
      </c>
      <c r="H111" s="19">
        <f t="shared" si="36"/>
        <v>0</v>
      </c>
      <c r="I111" s="18">
        <f t="shared" si="19"/>
        <v>434.78260869565219</v>
      </c>
      <c r="J111" s="19">
        <f t="shared" si="37"/>
        <v>0</v>
      </c>
      <c r="K111" s="19">
        <f>MAX(J111+$B$22,$B$50)</f>
        <v>75</v>
      </c>
      <c r="L111" s="20">
        <f>H111/$B$44</f>
        <v>0</v>
      </c>
      <c r="M111" s="20">
        <f>I111/$B$44</f>
        <v>0.86956521739130432</v>
      </c>
      <c r="N111" s="36">
        <f>(D111-1)*$B$52</f>
        <v>81</v>
      </c>
      <c r="O111" s="11">
        <f>D111*$B$53</f>
        <v>6540</v>
      </c>
    </row>
    <row r="112" spans="4:16" ht="15" customHeight="1" x14ac:dyDescent="0.2">
      <c r="D112" s="10">
        <v>110</v>
      </c>
      <c r="E112" s="18">
        <f>MAX($B$47,$B$45*($B$45*(1+$B$8)/($B$45+K111))+$B$9)</f>
        <v>434.78260869565219</v>
      </c>
      <c r="F112" s="18">
        <f t="shared" si="34"/>
        <v>0</v>
      </c>
      <c r="G112" s="18">
        <f t="shared" si="35"/>
        <v>0</v>
      </c>
      <c r="H112" s="19">
        <f t="shared" si="36"/>
        <v>0</v>
      </c>
      <c r="I112" s="18">
        <f t="shared" si="19"/>
        <v>434.78260869565219</v>
      </c>
      <c r="J112" s="19">
        <f t="shared" si="37"/>
        <v>0</v>
      </c>
      <c r="K112" s="19">
        <f>MAX(J112+$B$22,$B$50)</f>
        <v>75</v>
      </c>
      <c r="L112" s="20">
        <f>H112/$B$44</f>
        <v>0</v>
      </c>
      <c r="M112" s="20">
        <f>I112/$B$44</f>
        <v>0.86956521739130432</v>
      </c>
      <c r="N112" s="36">
        <f>(D112-1)*$B$52</f>
        <v>81.75</v>
      </c>
      <c r="O112" s="11">
        <f>D112*$B$53</f>
        <v>6600</v>
      </c>
    </row>
    <row r="113" spans="4:15" ht="15" customHeight="1" x14ac:dyDescent="0.2">
      <c r="D113" s="10">
        <v>111</v>
      </c>
      <c r="E113" s="18">
        <f>MAX($B$47,$B$45*($B$45*(1+$B$8)/($B$45+K112))+$B$9)</f>
        <v>434.78260869565219</v>
      </c>
      <c r="F113" s="18">
        <f t="shared" si="34"/>
        <v>0</v>
      </c>
      <c r="G113" s="18">
        <f t="shared" si="35"/>
        <v>0</v>
      </c>
      <c r="H113" s="19">
        <f t="shared" si="36"/>
        <v>0</v>
      </c>
      <c r="I113" s="18">
        <f t="shared" si="19"/>
        <v>434.78260869565219</v>
      </c>
      <c r="J113" s="19">
        <f t="shared" si="37"/>
        <v>0</v>
      </c>
      <c r="K113" s="19">
        <f>MAX(J113+$B$22,$B$50)</f>
        <v>75</v>
      </c>
      <c r="L113" s="20">
        <f>H113/$B$44</f>
        <v>0</v>
      </c>
      <c r="M113" s="20">
        <f>I113/$B$44</f>
        <v>0.86956521739130432</v>
      </c>
      <c r="N113" s="36">
        <f>(D113-1)*$B$52</f>
        <v>82.5</v>
      </c>
      <c r="O113" s="11">
        <f>D113*$B$53</f>
        <v>6660</v>
      </c>
    </row>
    <row r="114" spans="4:15" ht="15" customHeight="1" x14ac:dyDescent="0.2">
      <c r="D114" s="10">
        <v>112</v>
      </c>
      <c r="E114" s="18">
        <f>MAX($B$47,$B$45*($B$45*(1+$B$8)/($B$45+K113))+$B$9)</f>
        <v>434.78260869565219</v>
      </c>
      <c r="F114" s="18">
        <f t="shared" si="34"/>
        <v>0</v>
      </c>
      <c r="G114" s="18">
        <f t="shared" si="35"/>
        <v>0</v>
      </c>
      <c r="H114" s="19">
        <f t="shared" si="36"/>
        <v>0</v>
      </c>
      <c r="I114" s="18">
        <f t="shared" si="19"/>
        <v>434.78260869565219</v>
      </c>
      <c r="J114" s="19">
        <f t="shared" si="37"/>
        <v>0</v>
      </c>
      <c r="K114" s="19">
        <f>MAX(J114+$B$22,$B$50)</f>
        <v>75</v>
      </c>
      <c r="L114" s="20">
        <f>H114/$B$44</f>
        <v>0</v>
      </c>
      <c r="M114" s="20">
        <f>I114/$B$44</f>
        <v>0.86956521739130432</v>
      </c>
      <c r="N114" s="36">
        <f>(D114-1)*$B$52</f>
        <v>83.25</v>
      </c>
      <c r="O114" s="11">
        <f>D114*$B$53</f>
        <v>6720</v>
      </c>
    </row>
    <row r="115" spans="4:15" ht="15" customHeight="1" x14ac:dyDescent="0.2">
      <c r="D115" s="10">
        <v>113</v>
      </c>
      <c r="E115" s="18">
        <f>MAX($B$47,$B$45*($B$45*(1+$B$8)/($B$45+K114))+$B$9)</f>
        <v>434.78260869565219</v>
      </c>
      <c r="F115" s="18">
        <f t="shared" si="34"/>
        <v>0</v>
      </c>
      <c r="G115" s="18">
        <f t="shared" si="35"/>
        <v>0</v>
      </c>
      <c r="H115" s="19">
        <f t="shared" si="36"/>
        <v>0</v>
      </c>
      <c r="I115" s="18">
        <f t="shared" si="19"/>
        <v>434.78260869565219</v>
      </c>
      <c r="J115" s="19">
        <f t="shared" si="37"/>
        <v>0</v>
      </c>
      <c r="K115" s="19">
        <f>MAX(J115+$B$22,$B$50)</f>
        <v>75</v>
      </c>
      <c r="L115" s="20">
        <f>H115/$B$44</f>
        <v>0</v>
      </c>
      <c r="M115" s="20">
        <f>I115/$B$44</f>
        <v>0.86956521739130432</v>
      </c>
      <c r="N115" s="36">
        <f>(D115-1)*$B$52</f>
        <v>84</v>
      </c>
      <c r="O115" s="11">
        <f>D115*$B$53</f>
        <v>6780</v>
      </c>
    </row>
    <row r="116" spans="4:15" ht="15" customHeight="1" x14ac:dyDescent="0.2">
      <c r="D116" s="10">
        <v>114</v>
      </c>
      <c r="E116" s="18">
        <f>MAX($B$47,$B$45*($B$45*(1+$B$8)/($B$45+K115))+$B$9)</f>
        <v>434.78260869565219</v>
      </c>
      <c r="F116" s="18">
        <f t="shared" si="34"/>
        <v>0</v>
      </c>
      <c r="G116" s="18">
        <f t="shared" si="35"/>
        <v>0</v>
      </c>
      <c r="H116" s="19">
        <f t="shared" si="36"/>
        <v>0</v>
      </c>
      <c r="I116" s="18">
        <f t="shared" si="19"/>
        <v>434.78260869565219</v>
      </c>
      <c r="J116" s="19">
        <f t="shared" si="37"/>
        <v>0</v>
      </c>
      <c r="K116" s="19">
        <f>MAX(J116+$B$22,$B$50)</f>
        <v>75</v>
      </c>
      <c r="L116" s="20">
        <f>H116/$B$44</f>
        <v>0</v>
      </c>
      <c r="M116" s="20">
        <f>I116/$B$44</f>
        <v>0.86956521739130432</v>
      </c>
      <c r="N116" s="36">
        <f>(D116-1)*$B$52</f>
        <v>84.75</v>
      </c>
      <c r="O116" s="11">
        <f>D116*$B$53</f>
        <v>6840</v>
      </c>
    </row>
    <row r="117" spans="4:15" ht="15" customHeight="1" x14ac:dyDescent="0.2">
      <c r="D117" s="10">
        <v>115</v>
      </c>
      <c r="E117" s="18">
        <f>MAX($B$47,$B$45*($B$45*(1+$B$8)/($B$45+K116))+$B$9)</f>
        <v>434.78260869565219</v>
      </c>
      <c r="F117" s="18">
        <f t="shared" si="34"/>
        <v>0</v>
      </c>
      <c r="G117" s="18">
        <f t="shared" si="35"/>
        <v>0</v>
      </c>
      <c r="H117" s="19">
        <f t="shared" si="36"/>
        <v>0</v>
      </c>
      <c r="I117" s="18">
        <f t="shared" si="19"/>
        <v>434.78260869565219</v>
      </c>
      <c r="J117" s="19">
        <f t="shared" si="37"/>
        <v>0</v>
      </c>
      <c r="K117" s="19">
        <f>MAX(J117+$B$22,$B$50)</f>
        <v>75</v>
      </c>
      <c r="L117" s="20">
        <f>H117/$B$44</f>
        <v>0</v>
      </c>
      <c r="M117" s="20">
        <f>I117/$B$44</f>
        <v>0.86956521739130432</v>
      </c>
      <c r="N117" s="36">
        <f>(D117-1)*$B$52</f>
        <v>85.5</v>
      </c>
      <c r="O117" s="11">
        <f>D117*$B$53</f>
        <v>6900</v>
      </c>
    </row>
    <row r="118" spans="4:15" ht="15" customHeight="1" x14ac:dyDescent="0.2">
      <c r="D118" s="10">
        <v>116</v>
      </c>
      <c r="E118" s="18">
        <f>MAX($B$47,$B$45*($B$45*(1+$B$8)/($B$45+K117))+$B$9)</f>
        <v>434.78260869565219</v>
      </c>
      <c r="F118" s="18">
        <f t="shared" si="34"/>
        <v>0</v>
      </c>
      <c r="G118" s="18">
        <f t="shared" si="35"/>
        <v>0</v>
      </c>
      <c r="H118" s="19">
        <f t="shared" si="36"/>
        <v>0</v>
      </c>
      <c r="I118" s="18">
        <f t="shared" si="19"/>
        <v>434.78260869565219</v>
      </c>
      <c r="J118" s="19">
        <f t="shared" si="37"/>
        <v>0</v>
      </c>
      <c r="K118" s="19">
        <f>MAX(J118+$B$22,$B$50)</f>
        <v>75</v>
      </c>
      <c r="L118" s="20">
        <f>H118/$B$44</f>
        <v>0</v>
      </c>
      <c r="M118" s="20">
        <f>I118/$B$44</f>
        <v>0.86956521739130432</v>
      </c>
      <c r="N118" s="36">
        <f>(D118-1)*$B$52</f>
        <v>86.25</v>
      </c>
      <c r="O118" s="11">
        <f>D118*$B$53</f>
        <v>6960</v>
      </c>
    </row>
    <row r="119" spans="4:15" ht="15" customHeight="1" x14ac:dyDescent="0.2">
      <c r="D119" s="10">
        <v>117</v>
      </c>
      <c r="E119" s="18">
        <f>MAX($B$47,$B$45*($B$45*(1+$B$8)/($B$45+K118))+$B$9)</f>
        <v>434.78260869565219</v>
      </c>
      <c r="F119" s="18">
        <f t="shared" si="34"/>
        <v>0</v>
      </c>
      <c r="G119" s="18">
        <f t="shared" si="35"/>
        <v>0</v>
      </c>
      <c r="H119" s="19">
        <f t="shared" si="36"/>
        <v>0</v>
      </c>
      <c r="I119" s="18">
        <f t="shared" si="19"/>
        <v>434.78260869565219</v>
      </c>
      <c r="J119" s="19">
        <f t="shared" si="37"/>
        <v>0</v>
      </c>
      <c r="K119" s="19">
        <f>MAX(J119+$B$22,$B$50)</f>
        <v>75</v>
      </c>
      <c r="L119" s="20">
        <f>H119/$B$44</f>
        <v>0</v>
      </c>
      <c r="M119" s="20">
        <f>I119/$B$44</f>
        <v>0.86956521739130432</v>
      </c>
      <c r="N119" s="36">
        <f>(D119-1)*$B$52</f>
        <v>87</v>
      </c>
      <c r="O119" s="11">
        <f>D119*$B$53</f>
        <v>7020</v>
      </c>
    </row>
    <row r="120" spans="4:15" ht="15" customHeight="1" x14ac:dyDescent="0.2">
      <c r="D120" s="10">
        <v>118</v>
      </c>
      <c r="E120" s="18">
        <f>MAX($B$47,$B$45*($B$45*(1+$B$8)/($B$45+K119))+$B$9)</f>
        <v>434.78260869565219</v>
      </c>
      <c r="F120" s="18">
        <f t="shared" si="34"/>
        <v>0</v>
      </c>
      <c r="G120" s="18">
        <f t="shared" si="35"/>
        <v>0</v>
      </c>
      <c r="H120" s="19">
        <f t="shared" si="36"/>
        <v>0</v>
      </c>
      <c r="I120" s="18">
        <f t="shared" si="19"/>
        <v>434.78260869565219</v>
      </c>
      <c r="J120" s="19">
        <f t="shared" si="37"/>
        <v>0</v>
      </c>
      <c r="K120" s="19">
        <f>MAX(J120+$B$22,$B$50)</f>
        <v>75</v>
      </c>
      <c r="L120" s="20">
        <f>H120/$B$44</f>
        <v>0</v>
      </c>
      <c r="M120" s="20">
        <f>I120/$B$44</f>
        <v>0.86956521739130432</v>
      </c>
      <c r="N120" s="36">
        <f>(D120-1)*$B$52</f>
        <v>87.75</v>
      </c>
      <c r="O120" s="11">
        <f>D120*$B$53</f>
        <v>7080</v>
      </c>
    </row>
    <row r="121" spans="4:15" ht="15" customHeight="1" x14ac:dyDescent="0.2">
      <c r="D121" s="10">
        <v>119</v>
      </c>
      <c r="E121" s="18">
        <f>MAX($B$47,$B$45*($B$45*(1+$B$8)/($B$45+K120))+$B$9)</f>
        <v>434.78260869565219</v>
      </c>
      <c r="F121" s="18">
        <f t="shared" si="34"/>
        <v>0</v>
      </c>
      <c r="G121" s="18">
        <f t="shared" si="35"/>
        <v>0</v>
      </c>
      <c r="H121" s="19">
        <f t="shared" si="36"/>
        <v>0</v>
      </c>
      <c r="I121" s="18">
        <f t="shared" si="19"/>
        <v>434.78260869565219</v>
      </c>
      <c r="J121" s="19">
        <f t="shared" si="37"/>
        <v>0</v>
      </c>
      <c r="K121" s="19">
        <f>MAX(J121+$B$22,$B$50)</f>
        <v>75</v>
      </c>
      <c r="L121" s="20">
        <f>H121/$B$44</f>
        <v>0</v>
      </c>
      <c r="M121" s="20">
        <f>I121/$B$44</f>
        <v>0.86956521739130432</v>
      </c>
      <c r="N121" s="36">
        <f>(D121-1)*$B$52</f>
        <v>88.5</v>
      </c>
      <c r="O121" s="11">
        <f>D121*$B$53</f>
        <v>7140</v>
      </c>
    </row>
    <row r="122" spans="4:15" ht="15" customHeight="1" x14ac:dyDescent="0.2">
      <c r="D122" s="10">
        <v>120</v>
      </c>
      <c r="E122" s="18">
        <f>MAX($B$47,$B$45*($B$45*(1+$B$8)/($B$45+K121))+$B$9)</f>
        <v>434.78260869565219</v>
      </c>
      <c r="F122" s="18">
        <f t="shared" si="34"/>
        <v>0</v>
      </c>
      <c r="G122" s="18">
        <f t="shared" si="35"/>
        <v>0</v>
      </c>
      <c r="H122" s="19">
        <f t="shared" si="36"/>
        <v>0</v>
      </c>
      <c r="I122" s="18">
        <f t="shared" si="19"/>
        <v>434.78260869565219</v>
      </c>
      <c r="J122" s="19">
        <f t="shared" si="37"/>
        <v>0</v>
      </c>
      <c r="K122" s="19">
        <f>MAX(J122+$B$22,$B$50)</f>
        <v>75</v>
      </c>
      <c r="L122" s="20">
        <f>H122/$B$44</f>
        <v>0</v>
      </c>
      <c r="M122" s="20">
        <f>I122/$B$44</f>
        <v>0.86956521739130432</v>
      </c>
      <c r="N122" s="36">
        <f>(D122-1)*$B$52</f>
        <v>89.25</v>
      </c>
      <c r="O122" s="11">
        <f>D122*$B$53</f>
        <v>7200</v>
      </c>
    </row>
    <row r="123" spans="4:15" ht="15" customHeight="1" x14ac:dyDescent="0.2">
      <c r="D123" s="10">
        <v>121</v>
      </c>
      <c r="E123" s="18">
        <f>MAX($B$47,$B$45*($B$45*(1+$B$8)/($B$45+K122))+$B$9)</f>
        <v>434.78260869565219</v>
      </c>
      <c r="F123" s="18">
        <f t="shared" si="34"/>
        <v>0</v>
      </c>
      <c r="G123" s="18">
        <f t="shared" si="35"/>
        <v>0</v>
      </c>
      <c r="H123" s="19">
        <f t="shared" si="36"/>
        <v>0</v>
      </c>
      <c r="I123" s="18">
        <f t="shared" si="19"/>
        <v>434.78260869565219</v>
      </c>
      <c r="J123" s="19">
        <f t="shared" si="37"/>
        <v>0</v>
      </c>
      <c r="K123" s="19">
        <f>MAX(J123+$B$22,$B$50)</f>
        <v>75</v>
      </c>
      <c r="L123" s="20">
        <f>H123/$B$44</f>
        <v>0</v>
      </c>
      <c r="M123" s="20">
        <f>I123/$B$44</f>
        <v>0.86956521739130432</v>
      </c>
      <c r="N123" s="36">
        <f>(D123-1)*$B$52</f>
        <v>90</v>
      </c>
      <c r="O123" s="11">
        <f>D123*$B$53</f>
        <v>7260</v>
      </c>
    </row>
    <row r="124" spans="4:15" ht="15" customHeight="1" x14ac:dyDescent="0.2">
      <c r="D124" s="10">
        <v>122</v>
      </c>
      <c r="E124" s="18">
        <f>MAX($B$47,$B$45*($B$45*(1+$B$8)/($B$45+K123))+$B$9)</f>
        <v>434.78260869565219</v>
      </c>
      <c r="F124" s="18">
        <f t="shared" si="34"/>
        <v>0</v>
      </c>
      <c r="G124" s="18">
        <f t="shared" si="35"/>
        <v>0</v>
      </c>
      <c r="H124" s="19">
        <f t="shared" si="36"/>
        <v>0</v>
      </c>
      <c r="I124" s="18">
        <f t="shared" si="19"/>
        <v>434.78260869565219</v>
      </c>
      <c r="J124" s="19">
        <f t="shared" si="37"/>
        <v>0</v>
      </c>
      <c r="K124" s="19">
        <f>MAX(J124+$B$22,$B$50)</f>
        <v>75</v>
      </c>
      <c r="L124" s="20">
        <f>H124/$B$44</f>
        <v>0</v>
      </c>
      <c r="M124" s="20">
        <f>I124/$B$44</f>
        <v>0.86956521739130432</v>
      </c>
      <c r="N124" s="36">
        <f>(D124-1)*$B$52</f>
        <v>90.75</v>
      </c>
      <c r="O124" s="11">
        <f>D124*$B$53</f>
        <v>7320</v>
      </c>
    </row>
    <row r="125" spans="4:15" ht="15" customHeight="1" x14ac:dyDescent="0.2">
      <c r="D125" s="10">
        <v>123</v>
      </c>
      <c r="E125" s="18">
        <f>MAX($B$47,$B$45*($B$45*(1+$B$8)/($B$45+K124))+$B$9)</f>
        <v>434.78260869565219</v>
      </c>
      <c r="F125" s="18">
        <f t="shared" si="34"/>
        <v>0</v>
      </c>
      <c r="G125" s="18">
        <f t="shared" si="35"/>
        <v>0</v>
      </c>
      <c r="H125" s="19">
        <f t="shared" si="36"/>
        <v>0</v>
      </c>
      <c r="I125" s="18">
        <f t="shared" si="19"/>
        <v>434.78260869565219</v>
      </c>
      <c r="J125" s="19">
        <f t="shared" si="37"/>
        <v>0</v>
      </c>
      <c r="K125" s="19">
        <f>MAX(J125+$B$22,$B$50)</f>
        <v>75</v>
      </c>
      <c r="L125" s="20">
        <f>H125/$B$44</f>
        <v>0</v>
      </c>
      <c r="M125" s="20">
        <f>I125/$B$44</f>
        <v>0.86956521739130432</v>
      </c>
      <c r="N125" s="36">
        <f>(D125-1)*$B$52</f>
        <v>91.5</v>
      </c>
      <c r="O125" s="11">
        <f>D125*$B$53</f>
        <v>7380</v>
      </c>
    </row>
    <row r="126" spans="4:15" ht="15" customHeight="1" x14ac:dyDescent="0.2">
      <c r="D126" s="10">
        <v>124</v>
      </c>
      <c r="E126" s="18">
        <f>MAX($B$47,$B$45*($B$45*(1+$B$8)/($B$45+K125))+$B$9)</f>
        <v>434.78260869565219</v>
      </c>
      <c r="F126" s="18">
        <f t="shared" si="34"/>
        <v>0</v>
      </c>
      <c r="G126" s="18">
        <f t="shared" si="35"/>
        <v>0</v>
      </c>
      <c r="H126" s="19">
        <f t="shared" si="36"/>
        <v>0</v>
      </c>
      <c r="I126" s="18">
        <f t="shared" si="19"/>
        <v>434.78260869565219</v>
      </c>
      <c r="J126" s="19">
        <f t="shared" si="37"/>
        <v>0</v>
      </c>
      <c r="K126" s="19">
        <f>MAX(J126+$B$22,$B$50)</f>
        <v>75</v>
      </c>
      <c r="L126" s="20">
        <f>H126/$B$44</f>
        <v>0</v>
      </c>
      <c r="M126" s="20">
        <f>I126/$B$44</f>
        <v>0.86956521739130432</v>
      </c>
      <c r="N126" s="36">
        <f>(D126-1)*$B$52</f>
        <v>92.25</v>
      </c>
      <c r="O126" s="11">
        <f>D126*$B$53</f>
        <v>7440</v>
      </c>
    </row>
    <row r="127" spans="4:15" ht="15" customHeight="1" x14ac:dyDescent="0.2">
      <c r="D127" s="10">
        <v>125</v>
      </c>
      <c r="E127" s="18">
        <f>MAX($B$47,$B$45*($B$45*(1+$B$8)/($B$45+K126))+$B$9)</f>
        <v>434.78260869565219</v>
      </c>
      <c r="F127" s="18">
        <f t="shared" si="34"/>
        <v>0</v>
      </c>
      <c r="G127" s="18">
        <f t="shared" si="35"/>
        <v>0</v>
      </c>
      <c r="H127" s="19">
        <f t="shared" si="36"/>
        <v>0</v>
      </c>
      <c r="I127" s="18">
        <f t="shared" si="19"/>
        <v>434.78260869565219</v>
      </c>
      <c r="J127" s="19">
        <f t="shared" si="37"/>
        <v>0</v>
      </c>
      <c r="K127" s="19">
        <f>MAX(J127+$B$22,$B$50)</f>
        <v>75</v>
      </c>
      <c r="L127" s="20">
        <f>H127/$B$44</f>
        <v>0</v>
      </c>
      <c r="M127" s="20">
        <f>I127/$B$44</f>
        <v>0.86956521739130432</v>
      </c>
      <c r="N127" s="36">
        <f>(D127-1)*$B$52</f>
        <v>93</v>
      </c>
      <c r="O127" s="11">
        <f>D127*$B$53</f>
        <v>7500</v>
      </c>
    </row>
    <row r="128" spans="4:15" ht="15" customHeight="1" x14ac:dyDescent="0.2">
      <c r="D128" s="10">
        <v>126</v>
      </c>
      <c r="E128" s="18">
        <f>MAX($B$47,$B$45*($B$45*(1+$B$8)/($B$45+K127))+$B$9)</f>
        <v>434.78260869565219</v>
      </c>
      <c r="F128" s="18">
        <f t="shared" si="34"/>
        <v>0</v>
      </c>
      <c r="G128" s="18">
        <f t="shared" si="35"/>
        <v>0</v>
      </c>
      <c r="H128" s="19">
        <f t="shared" si="36"/>
        <v>0</v>
      </c>
      <c r="I128" s="18">
        <f t="shared" si="19"/>
        <v>434.78260869565219</v>
      </c>
      <c r="J128" s="19">
        <f t="shared" si="37"/>
        <v>0</v>
      </c>
      <c r="K128" s="19">
        <f>MAX(J128+$B$22,$B$50)</f>
        <v>75</v>
      </c>
      <c r="L128" s="20">
        <f>H128/$B$44</f>
        <v>0</v>
      </c>
      <c r="M128" s="20">
        <f>I128/$B$44</f>
        <v>0.86956521739130432</v>
      </c>
      <c r="N128" s="36">
        <f>(D128-1)*$B$52</f>
        <v>93.75</v>
      </c>
      <c r="O128" s="11">
        <f>D128*$B$53</f>
        <v>7560</v>
      </c>
    </row>
    <row r="129" spans="4:15" ht="15" customHeight="1" x14ac:dyDescent="0.2">
      <c r="D129" s="10">
        <v>127</v>
      </c>
      <c r="E129" s="18">
        <f>MAX($B$47,$B$45*($B$45*(1+$B$8)/($B$45+K128))+$B$9)</f>
        <v>434.78260869565219</v>
      </c>
      <c r="F129" s="18">
        <f t="shared" si="34"/>
        <v>0</v>
      </c>
      <c r="G129" s="18">
        <f t="shared" si="35"/>
        <v>0</v>
      </c>
      <c r="H129" s="19">
        <f t="shared" si="36"/>
        <v>0</v>
      </c>
      <c r="I129" s="18">
        <f t="shared" si="19"/>
        <v>434.78260869565219</v>
      </c>
      <c r="J129" s="19">
        <f t="shared" si="37"/>
        <v>0</v>
      </c>
      <c r="K129" s="19">
        <f>MAX(J129+$B$22,$B$50)</f>
        <v>75</v>
      </c>
      <c r="L129" s="20">
        <f>H129/$B$44</f>
        <v>0</v>
      </c>
      <c r="M129" s="20">
        <f>I129/$B$44</f>
        <v>0.86956521739130432</v>
      </c>
      <c r="N129" s="36">
        <f>(D129-1)*$B$52</f>
        <v>94.5</v>
      </c>
      <c r="O129" s="11">
        <f>D129*$B$53</f>
        <v>7620</v>
      </c>
    </row>
    <row r="130" spans="4:15" ht="15" customHeight="1" x14ac:dyDescent="0.2">
      <c r="D130" s="10">
        <v>128</v>
      </c>
      <c r="E130" s="18">
        <f>MAX($B$47,$B$45*($B$45*(1+$B$8)/($B$45+K129))+$B$9)</f>
        <v>434.78260869565219</v>
      </c>
      <c r="F130" s="18">
        <f t="shared" si="34"/>
        <v>0</v>
      </c>
      <c r="G130" s="18">
        <f t="shared" si="35"/>
        <v>0</v>
      </c>
      <c r="H130" s="19">
        <f t="shared" si="36"/>
        <v>0</v>
      </c>
      <c r="I130" s="18">
        <f t="shared" si="19"/>
        <v>434.78260869565219</v>
      </c>
      <c r="J130" s="19">
        <f t="shared" si="37"/>
        <v>0</v>
      </c>
      <c r="K130" s="19">
        <f>MAX(J130+$B$22,$B$50)</f>
        <v>75</v>
      </c>
      <c r="L130" s="20">
        <f>H130/$B$44</f>
        <v>0</v>
      </c>
      <c r="M130" s="20">
        <f>I130/$B$44</f>
        <v>0.86956521739130432</v>
      </c>
      <c r="N130" s="36">
        <f>(D130-1)*$B$52</f>
        <v>95.25</v>
      </c>
      <c r="O130" s="11">
        <f>D130*$B$53</f>
        <v>7680</v>
      </c>
    </row>
    <row r="131" spans="4:15" ht="15" customHeight="1" x14ac:dyDescent="0.2">
      <c r="D131" s="10">
        <v>129</v>
      </c>
      <c r="E131" s="18">
        <f>MAX($B$47,$B$45*($B$45*(1+$B$8)/($B$45+K130))+$B$9)</f>
        <v>434.78260869565219</v>
      </c>
      <c r="F131" s="18">
        <f t="shared" si="34"/>
        <v>0</v>
      </c>
      <c r="G131" s="18">
        <f t="shared" si="35"/>
        <v>0</v>
      </c>
      <c r="H131" s="19">
        <f t="shared" si="36"/>
        <v>0</v>
      </c>
      <c r="I131" s="18">
        <f t="shared" si="19"/>
        <v>434.78260869565219</v>
      </c>
      <c r="J131" s="19">
        <f t="shared" si="37"/>
        <v>0</v>
      </c>
      <c r="K131" s="19">
        <f>MAX(J131+$B$22,$B$50)</f>
        <v>75</v>
      </c>
      <c r="L131" s="20">
        <f>H131/$B$44</f>
        <v>0</v>
      </c>
      <c r="M131" s="20">
        <f>I131/$B$44</f>
        <v>0.86956521739130432</v>
      </c>
      <c r="N131" s="36">
        <f>(D131-1)*$B$52</f>
        <v>96</v>
      </c>
      <c r="O131" s="11">
        <f>D131*$B$53</f>
        <v>7740</v>
      </c>
    </row>
    <row r="132" spans="4:15" ht="15" customHeight="1" x14ac:dyDescent="0.2">
      <c r="D132" s="10">
        <v>130</v>
      </c>
      <c r="E132" s="18">
        <f>MAX($B$47,$B$45*($B$45*(1+$B$8)/($B$45+K131))+$B$9)</f>
        <v>434.78260869565219</v>
      </c>
      <c r="F132" s="18">
        <f t="shared" si="34"/>
        <v>0</v>
      </c>
      <c r="G132" s="18">
        <f t="shared" si="35"/>
        <v>0</v>
      </c>
      <c r="H132" s="19">
        <f t="shared" si="36"/>
        <v>0</v>
      </c>
      <c r="I132" s="18">
        <f t="shared" ref="I132:I195" si="38">MAX(E132-H132-$B$9,0)/$B$46*$B$35</f>
        <v>434.78260869565219</v>
      </c>
      <c r="J132" s="19">
        <f t="shared" si="37"/>
        <v>0</v>
      </c>
      <c r="K132" s="19">
        <f>MAX(J132+$B$22,$B$50)</f>
        <v>75</v>
      </c>
      <c r="L132" s="20">
        <f>H132/$B$44</f>
        <v>0</v>
      </c>
      <c r="M132" s="20">
        <f>I132/$B$44</f>
        <v>0.86956521739130432</v>
      </c>
      <c r="N132" s="36">
        <f>(D132-1)*$B$52</f>
        <v>96.75</v>
      </c>
      <c r="O132" s="11">
        <f>D132*$B$53</f>
        <v>7800</v>
      </c>
    </row>
    <row r="133" spans="4:15" ht="15" customHeight="1" x14ac:dyDescent="0.2">
      <c r="D133" s="10">
        <v>131</v>
      </c>
      <c r="E133" s="18">
        <f>MAX($B$47,$B$45*($B$45*(1+$B$8)/($B$45+K132))+$B$9)</f>
        <v>434.78260869565219</v>
      </c>
      <c r="F133" s="18">
        <f t="shared" si="34"/>
        <v>0</v>
      </c>
      <c r="G133" s="18">
        <f t="shared" si="35"/>
        <v>0</v>
      </c>
      <c r="H133" s="19">
        <f t="shared" si="36"/>
        <v>0</v>
      </c>
      <c r="I133" s="18">
        <f t="shared" si="38"/>
        <v>434.78260869565219</v>
      </c>
      <c r="J133" s="19">
        <f t="shared" si="37"/>
        <v>0</v>
      </c>
      <c r="K133" s="19">
        <f>MAX(J133+$B$22,$B$50)</f>
        <v>75</v>
      </c>
      <c r="L133" s="20">
        <f>H133/$B$44</f>
        <v>0</v>
      </c>
      <c r="M133" s="20">
        <f>I133/$B$44</f>
        <v>0.86956521739130432</v>
      </c>
      <c r="N133" s="36">
        <f>(D133-1)*$B$52</f>
        <v>97.5</v>
      </c>
      <c r="O133" s="11">
        <f>D133*$B$53</f>
        <v>7860</v>
      </c>
    </row>
    <row r="134" spans="4:15" ht="15" customHeight="1" x14ac:dyDescent="0.2">
      <c r="D134" s="10">
        <v>132</v>
      </c>
      <c r="E134" s="18">
        <f>MAX($B$47,$B$45*($B$45*(1+$B$8)/($B$45+K133))+$B$9)</f>
        <v>434.78260869565219</v>
      </c>
      <c r="F134" s="18">
        <f t="shared" si="34"/>
        <v>0</v>
      </c>
      <c r="G134" s="18">
        <f t="shared" si="35"/>
        <v>0</v>
      </c>
      <c r="H134" s="19">
        <f t="shared" si="36"/>
        <v>0</v>
      </c>
      <c r="I134" s="18">
        <f t="shared" si="38"/>
        <v>434.78260869565219</v>
      </c>
      <c r="J134" s="19">
        <f t="shared" si="37"/>
        <v>0</v>
      </c>
      <c r="K134" s="19">
        <f>MAX(J134+$B$22,$B$50)</f>
        <v>75</v>
      </c>
      <c r="L134" s="20">
        <f>H134/$B$44</f>
        <v>0</v>
      </c>
      <c r="M134" s="20">
        <f>I134/$B$44</f>
        <v>0.86956521739130432</v>
      </c>
      <c r="N134" s="36">
        <f>(D134-1)*$B$52</f>
        <v>98.25</v>
      </c>
      <c r="O134" s="11">
        <f>D134*$B$53</f>
        <v>7920</v>
      </c>
    </row>
    <row r="135" spans="4:15" ht="15" customHeight="1" x14ac:dyDescent="0.2">
      <c r="D135" s="10">
        <v>133</v>
      </c>
      <c r="E135" s="18">
        <f>MAX($B$47,$B$45*($B$45*(1+$B$8)/($B$45+K134))+$B$9)</f>
        <v>434.78260869565219</v>
      </c>
      <c r="F135" s="18">
        <f t="shared" si="34"/>
        <v>0</v>
      </c>
      <c r="G135" s="18">
        <f t="shared" si="35"/>
        <v>0</v>
      </c>
      <c r="H135" s="19">
        <f t="shared" si="36"/>
        <v>0</v>
      </c>
      <c r="I135" s="18">
        <f t="shared" si="38"/>
        <v>434.78260869565219</v>
      </c>
      <c r="J135" s="19">
        <f t="shared" si="37"/>
        <v>0</v>
      </c>
      <c r="K135" s="19">
        <f>MAX(J135+$B$22,$B$50)</f>
        <v>75</v>
      </c>
      <c r="L135" s="20">
        <f>H135/$B$44</f>
        <v>0</v>
      </c>
      <c r="M135" s="20">
        <f>I135/$B$44</f>
        <v>0.86956521739130432</v>
      </c>
      <c r="N135" s="36">
        <f>(D135-1)*$B$52</f>
        <v>99</v>
      </c>
      <c r="O135" s="11">
        <f>D135*$B$53</f>
        <v>7980</v>
      </c>
    </row>
    <row r="136" spans="4:15" ht="15" customHeight="1" x14ac:dyDescent="0.2">
      <c r="D136" s="10">
        <v>134</v>
      </c>
      <c r="E136" s="18">
        <f>MAX($B$47,$B$45*($B$45*(1+$B$8)/($B$45+K135))+$B$9)</f>
        <v>434.78260869565219</v>
      </c>
      <c r="F136" s="18">
        <f t="shared" si="34"/>
        <v>0</v>
      </c>
      <c r="G136" s="18">
        <f t="shared" si="35"/>
        <v>0</v>
      </c>
      <c r="H136" s="19">
        <f t="shared" si="36"/>
        <v>0</v>
      </c>
      <c r="I136" s="18">
        <f t="shared" si="38"/>
        <v>434.78260869565219</v>
      </c>
      <c r="J136" s="19">
        <f t="shared" si="37"/>
        <v>0</v>
      </c>
      <c r="K136" s="19">
        <f>MAX(J136+$B$22,$B$50)</f>
        <v>75</v>
      </c>
      <c r="L136" s="20">
        <f>H136/$B$44</f>
        <v>0</v>
      </c>
      <c r="M136" s="20">
        <f>I136/$B$44</f>
        <v>0.86956521739130432</v>
      </c>
      <c r="N136" s="36">
        <f>(D136-1)*$B$52</f>
        <v>99.75</v>
      </c>
      <c r="O136" s="11">
        <f>D136*$B$53</f>
        <v>8040</v>
      </c>
    </row>
    <row r="137" spans="4:15" ht="15" customHeight="1" x14ac:dyDescent="0.2">
      <c r="D137" s="10">
        <v>135</v>
      </c>
      <c r="E137" s="18">
        <f>MAX($B$47,$B$45*($B$45*(1+$B$8)/($B$45+K136))+$B$9)</f>
        <v>434.78260869565219</v>
      </c>
      <c r="F137" s="18">
        <f t="shared" si="34"/>
        <v>0</v>
      </c>
      <c r="G137" s="18">
        <f t="shared" si="35"/>
        <v>0</v>
      </c>
      <c r="H137" s="19">
        <f t="shared" si="36"/>
        <v>0</v>
      </c>
      <c r="I137" s="18">
        <f t="shared" si="38"/>
        <v>434.78260869565219</v>
      </c>
      <c r="J137" s="19">
        <f t="shared" si="37"/>
        <v>0</v>
      </c>
      <c r="K137" s="19">
        <f>MAX(J137+$B$22,$B$50)</f>
        <v>75</v>
      </c>
      <c r="L137" s="20">
        <f>H137/$B$44</f>
        <v>0</v>
      </c>
      <c r="M137" s="20">
        <f>I137/$B$44</f>
        <v>0.86956521739130432</v>
      </c>
      <c r="N137" s="36">
        <f>(D137-1)*$B$52</f>
        <v>100.5</v>
      </c>
      <c r="O137" s="11">
        <f>D137*$B$53</f>
        <v>8100</v>
      </c>
    </row>
    <row r="138" spans="4:15" ht="15" customHeight="1" x14ac:dyDescent="0.2">
      <c r="D138" s="10">
        <v>136</v>
      </c>
      <c r="E138" s="18">
        <f>MAX($B$47,$B$45*($B$45*(1+$B$8)/($B$45+K137))+$B$9)</f>
        <v>434.78260869565219</v>
      </c>
      <c r="F138" s="18">
        <f t="shared" si="34"/>
        <v>0</v>
      </c>
      <c r="G138" s="18">
        <f t="shared" si="35"/>
        <v>0</v>
      </c>
      <c r="H138" s="19">
        <f t="shared" si="36"/>
        <v>0</v>
      </c>
      <c r="I138" s="18">
        <f t="shared" si="38"/>
        <v>434.78260869565219</v>
      </c>
      <c r="J138" s="19">
        <f t="shared" si="37"/>
        <v>0</v>
      </c>
      <c r="K138" s="19">
        <f>MAX(J138+$B$22,$B$50)</f>
        <v>75</v>
      </c>
      <c r="L138" s="20">
        <f>H138/$B$44</f>
        <v>0</v>
      </c>
      <c r="M138" s="20">
        <f>I138/$B$44</f>
        <v>0.86956521739130432</v>
      </c>
      <c r="N138" s="36">
        <f>(D138-1)*$B$52</f>
        <v>101.25</v>
      </c>
      <c r="O138" s="11">
        <f>D138*$B$53</f>
        <v>8160</v>
      </c>
    </row>
    <row r="139" spans="4:15" ht="15" customHeight="1" x14ac:dyDescent="0.2">
      <c r="D139" s="10">
        <v>137</v>
      </c>
      <c r="E139" s="18">
        <f>MAX($B$47,$B$45*($B$45*(1+$B$8)/($B$45+K138))+$B$9)</f>
        <v>434.78260869565219</v>
      </c>
      <c r="F139" s="18">
        <f t="shared" si="34"/>
        <v>0</v>
      </c>
      <c r="G139" s="18">
        <f t="shared" si="35"/>
        <v>0</v>
      </c>
      <c r="H139" s="19">
        <f t="shared" si="36"/>
        <v>0</v>
      </c>
      <c r="I139" s="18">
        <f t="shared" si="38"/>
        <v>434.78260869565219</v>
      </c>
      <c r="J139" s="19">
        <f t="shared" si="37"/>
        <v>0</v>
      </c>
      <c r="K139" s="19">
        <f>MAX(J139+$B$22,$B$50)</f>
        <v>75</v>
      </c>
      <c r="L139" s="20">
        <f>H139/$B$44</f>
        <v>0</v>
      </c>
      <c r="M139" s="20">
        <f>I139/$B$44</f>
        <v>0.86956521739130432</v>
      </c>
      <c r="N139" s="36">
        <f>(D139-1)*$B$52</f>
        <v>102</v>
      </c>
      <c r="O139" s="11">
        <f>D139*$B$53</f>
        <v>8220</v>
      </c>
    </row>
    <row r="140" spans="4:15" ht="15" customHeight="1" x14ac:dyDescent="0.2">
      <c r="D140" s="10">
        <v>138</v>
      </c>
      <c r="E140" s="18">
        <f>MAX($B$47,$B$45*($B$45*(1+$B$8)/($B$45+K139))+$B$9)</f>
        <v>434.78260869565219</v>
      </c>
      <c r="F140" s="18">
        <f t="shared" si="34"/>
        <v>0</v>
      </c>
      <c r="G140" s="18">
        <f t="shared" si="35"/>
        <v>0</v>
      </c>
      <c r="H140" s="19">
        <f t="shared" si="36"/>
        <v>0</v>
      </c>
      <c r="I140" s="18">
        <f t="shared" si="38"/>
        <v>434.78260869565219</v>
      </c>
      <c r="J140" s="19">
        <f t="shared" si="37"/>
        <v>0</v>
      </c>
      <c r="K140" s="19">
        <f>MAX(J140+$B$22,$B$50)</f>
        <v>75</v>
      </c>
      <c r="L140" s="20">
        <f>H140/$B$44</f>
        <v>0</v>
      </c>
      <c r="M140" s="20">
        <f>I140/$B$44</f>
        <v>0.86956521739130432</v>
      </c>
      <c r="N140" s="36">
        <f>(D140-1)*$B$52</f>
        <v>102.75</v>
      </c>
      <c r="O140" s="11">
        <f>D140*$B$53</f>
        <v>8280</v>
      </c>
    </row>
    <row r="141" spans="4:15" ht="15" customHeight="1" x14ac:dyDescent="0.2">
      <c r="D141" s="10">
        <v>139</v>
      </c>
      <c r="E141" s="18">
        <f>MAX($B$47,$B$45*($B$45*(1+$B$8)/($B$45+K140))+$B$9)</f>
        <v>434.78260869565219</v>
      </c>
      <c r="F141" s="18">
        <f t="shared" si="34"/>
        <v>0</v>
      </c>
      <c r="G141" s="18">
        <f t="shared" si="35"/>
        <v>0</v>
      </c>
      <c r="H141" s="19">
        <f t="shared" si="36"/>
        <v>0</v>
      </c>
      <c r="I141" s="18">
        <f t="shared" si="38"/>
        <v>434.78260869565219</v>
      </c>
      <c r="J141" s="19">
        <f t="shared" si="37"/>
        <v>0</v>
      </c>
      <c r="K141" s="19">
        <f>MAX(J141+$B$22,$B$50)</f>
        <v>75</v>
      </c>
      <c r="L141" s="20">
        <f>H141/$B$44</f>
        <v>0</v>
      </c>
      <c r="M141" s="20">
        <f>I141/$B$44</f>
        <v>0.86956521739130432</v>
      </c>
      <c r="N141" s="36">
        <f>(D141-1)*$B$52</f>
        <v>103.5</v>
      </c>
      <c r="O141" s="11">
        <f>D141*$B$53</f>
        <v>8340</v>
      </c>
    </row>
    <row r="142" spans="4:15" ht="15" customHeight="1" x14ac:dyDescent="0.2">
      <c r="D142" s="10">
        <v>140</v>
      </c>
      <c r="E142" s="18">
        <f>MAX($B$47,$B$45*($B$45*(1+$B$8)/($B$45+K141))+$B$9)</f>
        <v>434.78260869565219</v>
      </c>
      <c r="F142" s="18">
        <f t="shared" si="34"/>
        <v>0</v>
      </c>
      <c r="G142" s="18">
        <f t="shared" si="35"/>
        <v>0</v>
      </c>
      <c r="H142" s="19">
        <f t="shared" si="36"/>
        <v>0</v>
      </c>
      <c r="I142" s="18">
        <f t="shared" si="38"/>
        <v>434.78260869565219</v>
      </c>
      <c r="J142" s="19">
        <f t="shared" si="37"/>
        <v>0</v>
      </c>
      <c r="K142" s="19">
        <f>MAX(J142+$B$22,$B$50)</f>
        <v>75</v>
      </c>
      <c r="L142" s="20">
        <f>H142/$B$44</f>
        <v>0</v>
      </c>
      <c r="M142" s="20">
        <f>I142/$B$44</f>
        <v>0.86956521739130432</v>
      </c>
      <c r="N142" s="36">
        <f>(D142-1)*$B$52</f>
        <v>104.25</v>
      </c>
      <c r="O142" s="11">
        <f>D142*$B$53</f>
        <v>8400</v>
      </c>
    </row>
    <row r="143" spans="4:15" ht="15" customHeight="1" x14ac:dyDescent="0.2">
      <c r="D143" s="10">
        <v>141</v>
      </c>
      <c r="E143" s="18">
        <f>MAX($B$47,$B$45*($B$45*(1+$B$8)/($B$45+K142))+$B$9)</f>
        <v>434.78260869565219</v>
      </c>
      <c r="F143" s="18">
        <f t="shared" si="34"/>
        <v>0</v>
      </c>
      <c r="G143" s="18">
        <f t="shared" si="35"/>
        <v>0</v>
      </c>
      <c r="H143" s="19">
        <f t="shared" si="36"/>
        <v>0</v>
      </c>
      <c r="I143" s="18">
        <f t="shared" si="38"/>
        <v>434.78260869565219</v>
      </c>
      <c r="J143" s="19">
        <f t="shared" si="37"/>
        <v>0</v>
      </c>
      <c r="K143" s="19">
        <f>MAX(J143+$B$22,$B$50)</f>
        <v>75</v>
      </c>
      <c r="L143" s="20">
        <f>H143/$B$44</f>
        <v>0</v>
      </c>
      <c r="M143" s="20">
        <f>I143/$B$44</f>
        <v>0.86956521739130432</v>
      </c>
      <c r="N143" s="36">
        <f>(D143-1)*$B$52</f>
        <v>105</v>
      </c>
      <c r="O143" s="11">
        <f>D143*$B$53</f>
        <v>8460</v>
      </c>
    </row>
    <row r="144" spans="4:15" ht="15" customHeight="1" x14ac:dyDescent="0.2">
      <c r="D144" s="10">
        <v>142</v>
      </c>
      <c r="E144" s="18">
        <f>MAX($B$47,$B$45*($B$45*(1+$B$8)/($B$45+K143))+$B$9)</f>
        <v>434.78260869565219</v>
      </c>
      <c r="F144" s="18">
        <f t="shared" si="34"/>
        <v>0</v>
      </c>
      <c r="G144" s="18">
        <f t="shared" si="35"/>
        <v>0</v>
      </c>
      <c r="H144" s="19">
        <f t="shared" si="36"/>
        <v>0</v>
      </c>
      <c r="I144" s="18">
        <f t="shared" si="38"/>
        <v>434.78260869565219</v>
      </c>
      <c r="J144" s="19">
        <f t="shared" si="37"/>
        <v>0</v>
      </c>
      <c r="K144" s="19">
        <f>MAX(J144+$B$22,$B$50)</f>
        <v>75</v>
      </c>
      <c r="L144" s="20">
        <f>H144/$B$44</f>
        <v>0</v>
      </c>
      <c r="M144" s="20">
        <f>I144/$B$44</f>
        <v>0.86956521739130432</v>
      </c>
      <c r="N144" s="36">
        <f>(D144-1)*$B$52</f>
        <v>105.75</v>
      </c>
      <c r="O144" s="11">
        <f>D144*$B$53</f>
        <v>8520</v>
      </c>
    </row>
    <row r="145" spans="4:15" ht="15" customHeight="1" x14ac:dyDescent="0.2">
      <c r="D145" s="10">
        <v>143</v>
      </c>
      <c r="E145" s="18">
        <f>MAX($B$47,$B$45*($B$45*(1+$B$8)/($B$45+K144))+$B$9)</f>
        <v>434.78260869565219</v>
      </c>
      <c r="F145" s="18">
        <f t="shared" si="34"/>
        <v>0</v>
      </c>
      <c r="G145" s="18">
        <f t="shared" si="35"/>
        <v>0</v>
      </c>
      <c r="H145" s="19">
        <f t="shared" si="36"/>
        <v>0</v>
      </c>
      <c r="I145" s="18">
        <f t="shared" si="38"/>
        <v>434.78260869565219</v>
      </c>
      <c r="J145" s="19">
        <f t="shared" si="37"/>
        <v>0</v>
      </c>
      <c r="K145" s="19">
        <f>MAX(J145+$B$22,$B$50)</f>
        <v>75</v>
      </c>
      <c r="L145" s="20">
        <f>H145/$B$44</f>
        <v>0</v>
      </c>
      <c r="M145" s="20">
        <f>I145/$B$44</f>
        <v>0.86956521739130432</v>
      </c>
      <c r="N145" s="36">
        <f>(D145-1)*$B$52</f>
        <v>106.5</v>
      </c>
      <c r="O145" s="11">
        <f>D145*$B$53</f>
        <v>8580</v>
      </c>
    </row>
    <row r="146" spans="4:15" ht="15" customHeight="1" x14ac:dyDescent="0.2">
      <c r="D146" s="10">
        <v>144</v>
      </c>
      <c r="E146" s="18">
        <f>MAX($B$47,$B$45*($B$45*(1+$B$8)/($B$45+K145))+$B$9)</f>
        <v>434.78260869565219</v>
      </c>
      <c r="F146" s="18">
        <f t="shared" si="34"/>
        <v>0</v>
      </c>
      <c r="G146" s="18">
        <f t="shared" si="35"/>
        <v>0</v>
      </c>
      <c r="H146" s="19">
        <f t="shared" si="36"/>
        <v>0</v>
      </c>
      <c r="I146" s="18">
        <f t="shared" si="38"/>
        <v>434.78260869565219</v>
      </c>
      <c r="J146" s="19">
        <f t="shared" si="37"/>
        <v>0</v>
      </c>
      <c r="K146" s="19">
        <f>MAX(J146+$B$22,$B$50)</f>
        <v>75</v>
      </c>
      <c r="L146" s="20">
        <f>H146/$B$44</f>
        <v>0</v>
      </c>
      <c r="M146" s="20">
        <f>I146/$B$44</f>
        <v>0.86956521739130432</v>
      </c>
      <c r="N146" s="36">
        <f>(D146-1)*$B$52</f>
        <v>107.25</v>
      </c>
      <c r="O146" s="11">
        <f>D146*$B$53</f>
        <v>8640</v>
      </c>
    </row>
    <row r="147" spans="4:15" ht="15" customHeight="1" x14ac:dyDescent="0.2">
      <c r="D147" s="10">
        <v>145</v>
      </c>
      <c r="E147" s="18">
        <f>MAX($B$47,$B$45*($B$45*(1+$B$8)/($B$45+K146))+$B$9)</f>
        <v>434.78260869565219</v>
      </c>
      <c r="F147" s="18">
        <f t="shared" si="34"/>
        <v>0</v>
      </c>
      <c r="G147" s="18">
        <f t="shared" si="35"/>
        <v>0</v>
      </c>
      <c r="H147" s="19">
        <f t="shared" si="36"/>
        <v>0</v>
      </c>
      <c r="I147" s="18">
        <f t="shared" si="38"/>
        <v>434.78260869565219</v>
      </c>
      <c r="J147" s="19">
        <f t="shared" si="37"/>
        <v>0</v>
      </c>
      <c r="K147" s="19">
        <f>MAX(J147+$B$22,$B$50)</f>
        <v>75</v>
      </c>
      <c r="L147" s="20">
        <f>H147/$B$44</f>
        <v>0</v>
      </c>
      <c r="M147" s="20">
        <f>I147/$B$44</f>
        <v>0.86956521739130432</v>
      </c>
      <c r="N147" s="36">
        <f>(D147-1)*$B$52</f>
        <v>108</v>
      </c>
      <c r="O147" s="11">
        <f>D147*$B$53</f>
        <v>8700</v>
      </c>
    </row>
    <row r="148" spans="4:15" ht="15" customHeight="1" x14ac:dyDescent="0.2">
      <c r="D148" s="10">
        <v>146</v>
      </c>
      <c r="E148" s="18">
        <f>MAX($B$47,$B$45*($B$45*(1+$B$8)/($B$45+K147))+$B$9)</f>
        <v>434.78260869565219</v>
      </c>
      <c r="F148" s="18">
        <f t="shared" si="34"/>
        <v>0</v>
      </c>
      <c r="G148" s="18">
        <f t="shared" si="35"/>
        <v>0</v>
      </c>
      <c r="H148" s="19">
        <f t="shared" si="36"/>
        <v>0</v>
      </c>
      <c r="I148" s="18">
        <f t="shared" si="38"/>
        <v>434.78260869565219</v>
      </c>
      <c r="J148" s="19">
        <f t="shared" si="37"/>
        <v>0</v>
      </c>
      <c r="K148" s="19">
        <f>MAX(J148+$B$22,$B$50)</f>
        <v>75</v>
      </c>
      <c r="L148" s="20">
        <f>H148/$B$44</f>
        <v>0</v>
      </c>
      <c r="M148" s="20">
        <f>I148/$B$44</f>
        <v>0.86956521739130432</v>
      </c>
      <c r="N148" s="36">
        <f>(D148-1)*$B$52</f>
        <v>108.75</v>
      </c>
      <c r="O148" s="11">
        <f>D148*$B$53</f>
        <v>8760</v>
      </c>
    </row>
    <row r="149" spans="4:15" ht="15" customHeight="1" x14ac:dyDescent="0.2">
      <c r="D149" s="10">
        <v>147</v>
      </c>
      <c r="E149" s="18">
        <f>MAX($B$47,$B$45*($B$45*(1+$B$8)/($B$45+K148))+$B$9)</f>
        <v>434.78260869565219</v>
      </c>
      <c r="F149" s="18">
        <f t="shared" si="34"/>
        <v>0</v>
      </c>
      <c r="G149" s="18">
        <f t="shared" si="35"/>
        <v>0</v>
      </c>
      <c r="H149" s="19">
        <f t="shared" si="36"/>
        <v>0</v>
      </c>
      <c r="I149" s="18">
        <f t="shared" si="38"/>
        <v>434.78260869565219</v>
      </c>
      <c r="J149" s="19">
        <f t="shared" si="37"/>
        <v>0</v>
      </c>
      <c r="K149" s="19">
        <f>MAX(J149+$B$22,$B$50)</f>
        <v>75</v>
      </c>
      <c r="L149" s="20">
        <f>H149/$B$44</f>
        <v>0</v>
      </c>
      <c r="M149" s="20">
        <f>I149/$B$44</f>
        <v>0.86956521739130432</v>
      </c>
      <c r="N149" s="36">
        <f>(D149-1)*$B$52</f>
        <v>109.5</v>
      </c>
      <c r="O149" s="11">
        <f>D149*$B$53</f>
        <v>8820</v>
      </c>
    </row>
    <row r="150" spans="4:15" ht="15" customHeight="1" x14ac:dyDescent="0.2">
      <c r="D150" s="10">
        <v>148</v>
      </c>
      <c r="E150" s="18">
        <f>MAX($B$47,$B$45*($B$45*(1+$B$8)/($B$45+K149))+$B$9)</f>
        <v>434.78260869565219</v>
      </c>
      <c r="F150" s="18">
        <f t="shared" si="34"/>
        <v>0</v>
      </c>
      <c r="G150" s="18">
        <f t="shared" si="35"/>
        <v>0</v>
      </c>
      <c r="H150" s="19">
        <f t="shared" si="36"/>
        <v>0</v>
      </c>
      <c r="I150" s="18">
        <f t="shared" si="38"/>
        <v>434.78260869565219</v>
      </c>
      <c r="J150" s="19">
        <f t="shared" si="37"/>
        <v>0</v>
      </c>
      <c r="K150" s="19">
        <f>MAX(J150+$B$22,$B$50)</f>
        <v>75</v>
      </c>
      <c r="L150" s="20">
        <f>H150/$B$44</f>
        <v>0</v>
      </c>
      <c r="M150" s="20">
        <f>I150/$B$44</f>
        <v>0.86956521739130432</v>
      </c>
      <c r="N150" s="36">
        <f>(D150-1)*$B$52</f>
        <v>110.25</v>
      </c>
      <c r="O150" s="11">
        <f>D150*$B$53</f>
        <v>8880</v>
      </c>
    </row>
    <row r="151" spans="4:15" ht="15" customHeight="1" x14ac:dyDescent="0.2">
      <c r="D151" s="10">
        <v>149</v>
      </c>
      <c r="E151" s="18">
        <f>MAX($B$47,$B$45*($B$45*(1+$B$8)/($B$45+K150))+$B$9)</f>
        <v>434.78260869565219</v>
      </c>
      <c r="F151" s="18">
        <f t="shared" si="34"/>
        <v>0</v>
      </c>
      <c r="G151" s="18">
        <f t="shared" si="35"/>
        <v>0</v>
      </c>
      <c r="H151" s="19">
        <f t="shared" si="36"/>
        <v>0</v>
      </c>
      <c r="I151" s="18">
        <f t="shared" si="38"/>
        <v>434.78260869565219</v>
      </c>
      <c r="J151" s="19">
        <f t="shared" si="37"/>
        <v>0</v>
      </c>
      <c r="K151" s="19">
        <f>MAX(J151+$B$22,$B$50)</f>
        <v>75</v>
      </c>
      <c r="L151" s="20">
        <f>H151/$B$44</f>
        <v>0</v>
      </c>
      <c r="M151" s="20">
        <f>I151/$B$44</f>
        <v>0.86956521739130432</v>
      </c>
      <c r="N151" s="36">
        <f>(D151-1)*$B$52</f>
        <v>111</v>
      </c>
      <c r="O151" s="11">
        <f>D151*$B$53</f>
        <v>8940</v>
      </c>
    </row>
    <row r="152" spans="4:15" ht="15" customHeight="1" x14ac:dyDescent="0.2">
      <c r="D152" s="10">
        <v>150</v>
      </c>
      <c r="E152" s="18">
        <f>MAX($B$47,$B$45*($B$45*(1+$B$8)/($B$45+K151))+$B$9)</f>
        <v>434.78260869565219</v>
      </c>
      <c r="F152" s="18">
        <f t="shared" si="34"/>
        <v>0</v>
      </c>
      <c r="G152" s="18">
        <f t="shared" si="35"/>
        <v>0</v>
      </c>
      <c r="H152" s="19">
        <f t="shared" si="36"/>
        <v>0</v>
      </c>
      <c r="I152" s="18">
        <f t="shared" si="38"/>
        <v>434.78260869565219</v>
      </c>
      <c r="J152" s="19">
        <f t="shared" si="37"/>
        <v>0</v>
      </c>
      <c r="K152" s="19">
        <f>MAX(J152+$B$22,$B$50)</f>
        <v>75</v>
      </c>
      <c r="L152" s="20">
        <f>H152/$B$44</f>
        <v>0</v>
      </c>
      <c r="M152" s="20">
        <f>I152/$B$44</f>
        <v>0.86956521739130432</v>
      </c>
      <c r="N152" s="36">
        <f>(D152-1)*$B$52</f>
        <v>111.75</v>
      </c>
      <c r="O152" s="11">
        <f>D152*$B$53</f>
        <v>9000</v>
      </c>
    </row>
    <row r="153" spans="4:15" ht="15" customHeight="1" x14ac:dyDescent="0.2">
      <c r="D153" s="10">
        <v>151</v>
      </c>
      <c r="E153" s="18">
        <f>MAX($B$47,$B$45*($B$45*(1+$B$8)/($B$45+K152))+$B$9)</f>
        <v>434.78260869565219</v>
      </c>
      <c r="F153" s="18">
        <f t="shared" si="34"/>
        <v>0</v>
      </c>
      <c r="G153" s="18">
        <f t="shared" si="35"/>
        <v>0</v>
      </c>
      <c r="H153" s="19">
        <f t="shared" si="36"/>
        <v>0</v>
      </c>
      <c r="I153" s="18">
        <f t="shared" si="38"/>
        <v>434.78260869565219</v>
      </c>
      <c r="J153" s="19">
        <f t="shared" si="37"/>
        <v>0</v>
      </c>
      <c r="K153" s="19">
        <f>MAX(J153+$B$22,$B$50)</f>
        <v>75</v>
      </c>
      <c r="L153" s="20">
        <f>H153/$B$44</f>
        <v>0</v>
      </c>
      <c r="M153" s="20">
        <f>I153/$B$44</f>
        <v>0.86956521739130432</v>
      </c>
      <c r="N153" s="36">
        <f>(D153-1)*$B$52</f>
        <v>112.5</v>
      </c>
      <c r="O153" s="11">
        <f>D153*$B$53</f>
        <v>9060</v>
      </c>
    </row>
    <row r="154" spans="4:15" ht="15" customHeight="1" x14ac:dyDescent="0.2">
      <c r="D154" s="10">
        <v>152</v>
      </c>
      <c r="E154" s="18">
        <f>MAX($B$47,$B$45*($B$45*(1+$B$8)/($B$45+K153))+$B$9)</f>
        <v>434.78260869565219</v>
      </c>
      <c r="F154" s="18">
        <f t="shared" si="34"/>
        <v>0</v>
      </c>
      <c r="G154" s="18">
        <f t="shared" si="35"/>
        <v>0</v>
      </c>
      <c r="H154" s="19">
        <f t="shared" si="36"/>
        <v>0</v>
      </c>
      <c r="I154" s="18">
        <f t="shared" si="38"/>
        <v>434.78260869565219</v>
      </c>
      <c r="J154" s="19">
        <f t="shared" si="37"/>
        <v>0</v>
      </c>
      <c r="K154" s="19">
        <f>MAX(J154+$B$22,$B$50)</f>
        <v>75</v>
      </c>
      <c r="L154" s="20">
        <f>H154/$B$44</f>
        <v>0</v>
      </c>
      <c r="M154" s="20">
        <f>I154/$B$44</f>
        <v>0.86956521739130432</v>
      </c>
      <c r="N154" s="36">
        <f>(D154-1)*$B$52</f>
        <v>113.25</v>
      </c>
      <c r="O154" s="11">
        <f>D154*$B$53</f>
        <v>9120</v>
      </c>
    </row>
    <row r="155" spans="4:15" ht="15" customHeight="1" x14ac:dyDescent="0.2">
      <c r="D155" s="10">
        <v>153</v>
      </c>
      <c r="E155" s="18">
        <f>MAX($B$47,$B$45*($B$45*(1+$B$8)/($B$45+K154))+$B$9)</f>
        <v>434.78260869565219</v>
      </c>
      <c r="F155" s="18">
        <f t="shared" si="34"/>
        <v>0</v>
      </c>
      <c r="G155" s="18">
        <f t="shared" si="35"/>
        <v>0</v>
      </c>
      <c r="H155" s="19">
        <f t="shared" si="36"/>
        <v>0</v>
      </c>
      <c r="I155" s="18">
        <f t="shared" si="38"/>
        <v>434.78260869565219</v>
      </c>
      <c r="J155" s="19">
        <f t="shared" si="37"/>
        <v>0</v>
      </c>
      <c r="K155" s="19">
        <f>MAX(J155+$B$22,$B$50)</f>
        <v>75</v>
      </c>
      <c r="L155" s="20">
        <f>H155/$B$44</f>
        <v>0</v>
      </c>
      <c r="M155" s="20">
        <f>I155/$B$44</f>
        <v>0.86956521739130432</v>
      </c>
      <c r="N155" s="36">
        <f>(D155-1)*$B$52</f>
        <v>114</v>
      </c>
      <c r="O155" s="11">
        <f>D155*$B$53</f>
        <v>9180</v>
      </c>
    </row>
    <row r="156" spans="4:15" ht="15" customHeight="1" x14ac:dyDescent="0.2">
      <c r="D156" s="10">
        <v>154</v>
      </c>
      <c r="E156" s="18">
        <f>MAX($B$47,$B$45*($B$45*(1+$B$8)/($B$45+K155))+$B$9)</f>
        <v>434.78260869565219</v>
      </c>
      <c r="F156" s="18">
        <f t="shared" si="34"/>
        <v>0</v>
      </c>
      <c r="G156" s="18">
        <f t="shared" si="35"/>
        <v>0</v>
      </c>
      <c r="H156" s="19">
        <f t="shared" si="36"/>
        <v>0</v>
      </c>
      <c r="I156" s="18">
        <f t="shared" si="38"/>
        <v>434.78260869565219</v>
      </c>
      <c r="J156" s="19">
        <f t="shared" si="37"/>
        <v>0</v>
      </c>
      <c r="K156" s="19">
        <f>MAX(J156+$B$22,$B$50)</f>
        <v>75</v>
      </c>
      <c r="L156" s="20">
        <f>H156/$B$44</f>
        <v>0</v>
      </c>
      <c r="M156" s="20">
        <f>I156/$B$44</f>
        <v>0.86956521739130432</v>
      </c>
      <c r="N156" s="36">
        <f>(D156-1)*$B$52</f>
        <v>114.75</v>
      </c>
      <c r="O156" s="11">
        <f>D156*$B$53</f>
        <v>9240</v>
      </c>
    </row>
    <row r="157" spans="4:15" ht="15" customHeight="1" x14ac:dyDescent="0.2">
      <c r="D157" s="10">
        <v>155</v>
      </c>
      <c r="E157" s="18">
        <f>MAX($B$47,$B$45*($B$45*(1+$B$8)/($B$45+K156))+$B$9)</f>
        <v>434.78260869565219</v>
      </c>
      <c r="F157" s="18">
        <f t="shared" si="34"/>
        <v>0</v>
      </c>
      <c r="G157" s="18">
        <f t="shared" si="35"/>
        <v>0</v>
      </c>
      <c r="H157" s="19">
        <f t="shared" si="36"/>
        <v>0</v>
      </c>
      <c r="I157" s="18">
        <f t="shared" si="38"/>
        <v>434.78260869565219</v>
      </c>
      <c r="J157" s="19">
        <f t="shared" si="37"/>
        <v>0</v>
      </c>
      <c r="K157" s="19">
        <f>MAX(J157+$B$22,$B$50)</f>
        <v>75</v>
      </c>
      <c r="L157" s="20">
        <f>H157/$B$44</f>
        <v>0</v>
      </c>
      <c r="M157" s="20">
        <f>I157/$B$44</f>
        <v>0.86956521739130432</v>
      </c>
      <c r="N157" s="36">
        <f>(D157-1)*$B$52</f>
        <v>115.5</v>
      </c>
      <c r="O157" s="11">
        <f>D157*$B$53</f>
        <v>9300</v>
      </c>
    </row>
    <row r="158" spans="4:15" ht="15" customHeight="1" x14ac:dyDescent="0.2">
      <c r="D158" s="10">
        <v>156</v>
      </c>
      <c r="E158" s="18">
        <f>MAX($B$47,$B$45*($B$45*(1+$B$8)/($B$45+K157))+$B$9)</f>
        <v>434.78260869565219</v>
      </c>
      <c r="F158" s="18">
        <f t="shared" si="34"/>
        <v>0</v>
      </c>
      <c r="G158" s="18">
        <f t="shared" si="35"/>
        <v>0</v>
      </c>
      <c r="H158" s="19">
        <f t="shared" si="36"/>
        <v>0</v>
      </c>
      <c r="I158" s="18">
        <f t="shared" si="38"/>
        <v>434.78260869565219</v>
      </c>
      <c r="J158" s="19">
        <f t="shared" si="37"/>
        <v>0</v>
      </c>
      <c r="K158" s="19">
        <f>MAX(J158+$B$22,$B$50)</f>
        <v>75</v>
      </c>
      <c r="L158" s="20">
        <f>H158/$B$44</f>
        <v>0</v>
      </c>
      <c r="M158" s="20">
        <f>I158/$B$44</f>
        <v>0.86956521739130432</v>
      </c>
      <c r="N158" s="36">
        <f>(D158-1)*$B$52</f>
        <v>116.25</v>
      </c>
      <c r="O158" s="11">
        <f>D158*$B$53</f>
        <v>9360</v>
      </c>
    </row>
    <row r="159" spans="4:15" ht="15" customHeight="1" x14ac:dyDescent="0.2">
      <c r="D159" s="10">
        <v>157</v>
      </c>
      <c r="E159" s="18">
        <f>MAX($B$47,$B$45*($B$45*(1+$B$8)/($B$45+K158))+$B$9)</f>
        <v>434.78260869565219</v>
      </c>
      <c r="F159" s="18">
        <f t="shared" si="34"/>
        <v>0</v>
      </c>
      <c r="G159" s="18">
        <f t="shared" si="35"/>
        <v>0</v>
      </c>
      <c r="H159" s="19">
        <f t="shared" si="36"/>
        <v>0</v>
      </c>
      <c r="I159" s="18">
        <f t="shared" si="38"/>
        <v>434.78260869565219</v>
      </c>
      <c r="J159" s="19">
        <f t="shared" si="37"/>
        <v>0</v>
      </c>
      <c r="K159" s="19">
        <f>MAX(J159+$B$22,$B$50)</f>
        <v>75</v>
      </c>
      <c r="L159" s="20">
        <f>H159/$B$44</f>
        <v>0</v>
      </c>
      <c r="M159" s="20">
        <f>I159/$B$44</f>
        <v>0.86956521739130432</v>
      </c>
      <c r="N159" s="36">
        <f>(D159-1)*$B$52</f>
        <v>117</v>
      </c>
      <c r="O159" s="11">
        <f>D159*$B$53</f>
        <v>9420</v>
      </c>
    </row>
    <row r="160" spans="4:15" ht="15" customHeight="1" x14ac:dyDescent="0.2">
      <c r="D160" s="10">
        <v>158</v>
      </c>
      <c r="E160" s="18">
        <f>MAX($B$47,$B$45*($B$45*(1+$B$8)/($B$45+K159))+$B$9)</f>
        <v>434.78260869565219</v>
      </c>
      <c r="F160" s="18">
        <f t="shared" si="34"/>
        <v>0</v>
      </c>
      <c r="G160" s="18">
        <f t="shared" si="35"/>
        <v>0</v>
      </c>
      <c r="H160" s="19">
        <f t="shared" si="36"/>
        <v>0</v>
      </c>
      <c r="I160" s="18">
        <f t="shared" si="38"/>
        <v>434.78260869565219</v>
      </c>
      <c r="J160" s="19">
        <f t="shared" si="37"/>
        <v>0</v>
      </c>
      <c r="K160" s="19">
        <f>MAX(J160+$B$22,$B$50)</f>
        <v>75</v>
      </c>
      <c r="L160" s="20">
        <f>H160/$B$44</f>
        <v>0</v>
      </c>
      <c r="M160" s="20">
        <f>I160/$B$44</f>
        <v>0.86956521739130432</v>
      </c>
      <c r="N160" s="36">
        <f>(D160-1)*$B$52</f>
        <v>117.75</v>
      </c>
      <c r="O160" s="11">
        <f>D160*$B$53</f>
        <v>9480</v>
      </c>
    </row>
    <row r="161" spans="4:15" ht="15" customHeight="1" x14ac:dyDescent="0.2">
      <c r="D161" s="10">
        <v>159</v>
      </c>
      <c r="E161" s="18">
        <f>MAX($B$47,$B$45*($B$45*(1+$B$8)/($B$45+K160))+$B$9)</f>
        <v>434.78260869565219</v>
      </c>
      <c r="F161" s="18">
        <f t="shared" si="34"/>
        <v>0</v>
      </c>
      <c r="G161" s="18">
        <f t="shared" si="35"/>
        <v>0</v>
      </c>
      <c r="H161" s="19">
        <f t="shared" si="36"/>
        <v>0</v>
      </c>
      <c r="I161" s="18">
        <f t="shared" si="38"/>
        <v>434.78260869565219</v>
      </c>
      <c r="J161" s="19">
        <f t="shared" si="37"/>
        <v>0</v>
      </c>
      <c r="K161" s="19">
        <f>MAX(J161+$B$22,$B$50)</f>
        <v>75</v>
      </c>
      <c r="L161" s="20">
        <f>H161/$B$44</f>
        <v>0</v>
      </c>
      <c r="M161" s="20">
        <f>I161/$B$44</f>
        <v>0.86956521739130432</v>
      </c>
      <c r="N161" s="36">
        <f>(D161-1)*$B$52</f>
        <v>118.5</v>
      </c>
      <c r="O161" s="11">
        <f>D161*$B$53</f>
        <v>9540</v>
      </c>
    </row>
    <row r="162" spans="4:15" ht="15" customHeight="1" x14ac:dyDescent="0.2">
      <c r="D162" s="10">
        <v>160</v>
      </c>
      <c r="E162" s="18">
        <f>MAX($B$47,$B$45*($B$45*(1+$B$8)/($B$45+K161))+$B$9)</f>
        <v>434.78260869565219</v>
      </c>
      <c r="F162" s="18">
        <f t="shared" si="34"/>
        <v>0</v>
      </c>
      <c r="G162" s="18">
        <f t="shared" si="35"/>
        <v>0</v>
      </c>
      <c r="H162" s="19">
        <f t="shared" si="36"/>
        <v>0</v>
      </c>
      <c r="I162" s="18">
        <f t="shared" si="38"/>
        <v>434.78260869565219</v>
      </c>
      <c r="J162" s="19">
        <f t="shared" si="37"/>
        <v>0</v>
      </c>
      <c r="K162" s="19">
        <f>MAX(J162+$B$22,$B$50)</f>
        <v>75</v>
      </c>
      <c r="L162" s="20">
        <f>H162/$B$44</f>
        <v>0</v>
      </c>
      <c r="M162" s="20">
        <f>I162/$B$44</f>
        <v>0.86956521739130432</v>
      </c>
      <c r="N162" s="36">
        <f>(D162-1)*$B$52</f>
        <v>119.25</v>
      </c>
      <c r="O162" s="11">
        <f>D162*$B$53</f>
        <v>9600</v>
      </c>
    </row>
    <row r="163" spans="4:15" ht="15" customHeight="1" x14ac:dyDescent="0.2">
      <c r="D163" s="10">
        <v>161</v>
      </c>
      <c r="E163" s="18">
        <f>MAX($B$47,$B$45*($B$45*(1+$B$8)/($B$45+K162))+$B$9)</f>
        <v>434.78260869565219</v>
      </c>
      <c r="F163" s="18">
        <f t="shared" si="34"/>
        <v>0</v>
      </c>
      <c r="G163" s="18">
        <f t="shared" si="35"/>
        <v>0</v>
      </c>
      <c r="H163" s="19">
        <f t="shared" si="36"/>
        <v>0</v>
      </c>
      <c r="I163" s="18">
        <f t="shared" si="38"/>
        <v>434.78260869565219</v>
      </c>
      <c r="J163" s="19">
        <f t="shared" si="37"/>
        <v>0</v>
      </c>
      <c r="K163" s="19">
        <f>MAX(J163+$B$22,$B$50)</f>
        <v>75</v>
      </c>
      <c r="L163" s="20">
        <f>H163/$B$44</f>
        <v>0</v>
      </c>
      <c r="M163" s="20">
        <f>I163/$B$44</f>
        <v>0.86956521739130432</v>
      </c>
      <c r="N163" s="36">
        <f>(D163-1)*$B$52</f>
        <v>120</v>
      </c>
      <c r="O163" s="11">
        <f>D163*$B$53</f>
        <v>9660</v>
      </c>
    </row>
    <row r="164" spans="4:15" ht="15" customHeight="1" x14ac:dyDescent="0.2">
      <c r="D164" s="10">
        <v>162</v>
      </c>
      <c r="E164" s="18">
        <f>MAX($B$47,$B$45*($B$45*(1+$B$8)/($B$45+K163))+$B$9)</f>
        <v>434.78260869565219</v>
      </c>
      <c r="F164" s="18">
        <f t="shared" si="34"/>
        <v>0</v>
      </c>
      <c r="G164" s="18">
        <f t="shared" si="35"/>
        <v>0</v>
      </c>
      <c r="H164" s="19">
        <f t="shared" si="36"/>
        <v>0</v>
      </c>
      <c r="I164" s="18">
        <f t="shared" si="38"/>
        <v>434.78260869565219</v>
      </c>
      <c r="J164" s="19">
        <f t="shared" si="37"/>
        <v>0</v>
      </c>
      <c r="K164" s="19">
        <f>MAX(J164+$B$22,$B$50)</f>
        <v>75</v>
      </c>
      <c r="L164" s="20">
        <f>H164/$B$44</f>
        <v>0</v>
      </c>
      <c r="M164" s="20">
        <f>I164/$B$44</f>
        <v>0.86956521739130432</v>
      </c>
      <c r="N164" s="36">
        <f>(D164-1)*$B$52</f>
        <v>120.75</v>
      </c>
      <c r="O164" s="11">
        <f>D164*$B$53</f>
        <v>9720</v>
      </c>
    </row>
    <row r="165" spans="4:15" ht="15" customHeight="1" x14ac:dyDescent="0.2">
      <c r="D165" s="10">
        <v>163</v>
      </c>
      <c r="E165" s="18">
        <f>MAX($B$47,$B$45*($B$45*(1+$B$8)/($B$45+K164))+$B$9)</f>
        <v>434.78260869565219</v>
      </c>
      <c r="F165" s="18">
        <f t="shared" si="34"/>
        <v>0</v>
      </c>
      <c r="G165" s="18">
        <f t="shared" si="35"/>
        <v>0</v>
      </c>
      <c r="H165" s="19">
        <f t="shared" si="36"/>
        <v>0</v>
      </c>
      <c r="I165" s="18">
        <f t="shared" si="38"/>
        <v>434.78260869565219</v>
      </c>
      <c r="J165" s="19">
        <f t="shared" si="37"/>
        <v>0</v>
      </c>
      <c r="K165" s="19">
        <f>MAX(J165+$B$22,$B$50)</f>
        <v>75</v>
      </c>
      <c r="L165" s="20">
        <f>H165/$B$44</f>
        <v>0</v>
      </c>
      <c r="M165" s="20">
        <f>I165/$B$44</f>
        <v>0.86956521739130432</v>
      </c>
      <c r="N165" s="36">
        <f>(D165-1)*$B$52</f>
        <v>121.5</v>
      </c>
      <c r="O165" s="11">
        <f>D165*$B$53</f>
        <v>9780</v>
      </c>
    </row>
    <row r="166" spans="4:15" ht="15" customHeight="1" x14ac:dyDescent="0.2">
      <c r="D166" s="10">
        <v>164</v>
      </c>
      <c r="E166" s="18">
        <f>MAX($B$47,$B$45*($B$45*(1+$B$8)/($B$45+K165))+$B$9)</f>
        <v>434.78260869565219</v>
      </c>
      <c r="F166" s="18">
        <f t="shared" si="34"/>
        <v>0</v>
      </c>
      <c r="G166" s="18">
        <f t="shared" si="35"/>
        <v>0</v>
      </c>
      <c r="H166" s="19">
        <f t="shared" si="36"/>
        <v>0</v>
      </c>
      <c r="I166" s="18">
        <f t="shared" si="38"/>
        <v>434.78260869565219</v>
      </c>
      <c r="J166" s="19">
        <f t="shared" si="37"/>
        <v>0</v>
      </c>
      <c r="K166" s="19">
        <f>MAX(J166+$B$22,$B$50)</f>
        <v>75</v>
      </c>
      <c r="L166" s="20">
        <f>H166/$B$44</f>
        <v>0</v>
      </c>
      <c r="M166" s="20">
        <f>I166/$B$44</f>
        <v>0.86956521739130432</v>
      </c>
      <c r="N166" s="36">
        <f>(D166-1)*$B$52</f>
        <v>122.25</v>
      </c>
      <c r="O166" s="11">
        <f>D166*$B$53</f>
        <v>9840</v>
      </c>
    </row>
    <row r="167" spans="4:15" ht="15" customHeight="1" x14ac:dyDescent="0.2">
      <c r="D167" s="10">
        <v>165</v>
      </c>
      <c r="E167" s="18">
        <f>MAX($B$47,$B$45*($B$45*(1+$B$8)/($B$45+K166))+$B$9)</f>
        <v>434.78260869565219</v>
      </c>
      <c r="F167" s="18">
        <f t="shared" si="34"/>
        <v>0</v>
      </c>
      <c r="G167" s="18">
        <f t="shared" si="35"/>
        <v>0</v>
      </c>
      <c r="H167" s="19">
        <f t="shared" si="36"/>
        <v>0</v>
      </c>
      <c r="I167" s="18">
        <f t="shared" si="38"/>
        <v>434.78260869565219</v>
      </c>
      <c r="J167" s="19">
        <f t="shared" si="37"/>
        <v>0</v>
      </c>
      <c r="K167" s="19">
        <f>MAX(J167+$B$22,$B$50)</f>
        <v>75</v>
      </c>
      <c r="L167" s="20">
        <f>H167/$B$44</f>
        <v>0</v>
      </c>
      <c r="M167" s="20">
        <f>I167/$B$44</f>
        <v>0.86956521739130432</v>
      </c>
      <c r="N167" s="36">
        <f>(D167-1)*$B$52</f>
        <v>123</v>
      </c>
      <c r="O167" s="11">
        <f>D167*$B$53</f>
        <v>9900</v>
      </c>
    </row>
    <row r="168" spans="4:15" ht="15" customHeight="1" x14ac:dyDescent="0.2">
      <c r="D168" s="10">
        <v>166</v>
      </c>
      <c r="E168" s="18">
        <f>MAX($B$47,$B$45*($B$45*(1+$B$8)/($B$45+K167))+$B$9)</f>
        <v>434.78260869565219</v>
      </c>
      <c r="F168" s="18">
        <f t="shared" ref="F168:F231" si="39">MAX(F167-$E168/30,0)</f>
        <v>0</v>
      </c>
      <c r="G168" s="18">
        <f t="shared" ref="G168:G231" si="40">MAX(G167-$E168/15,0)</f>
        <v>0</v>
      </c>
      <c r="H168" s="19">
        <f t="shared" ref="H168:H231" si="41">12*(F167-F168)+9*(G167-G168)</f>
        <v>0</v>
      </c>
      <c r="I168" s="18">
        <f t="shared" si="38"/>
        <v>434.78260869565219</v>
      </c>
      <c r="J168" s="19">
        <f t="shared" ref="J168:J231" si="42">9*G168+6*F168</f>
        <v>0</v>
      </c>
      <c r="K168" s="19">
        <f>MAX(J168+$B$22,$B$50)</f>
        <v>75</v>
      </c>
      <c r="L168" s="20">
        <f>H168/$B$44</f>
        <v>0</v>
      </c>
      <c r="M168" s="20">
        <f>I168/$B$44</f>
        <v>0.86956521739130432</v>
      </c>
      <c r="N168" s="36">
        <f>(D168-1)*$B$52</f>
        <v>123.75</v>
      </c>
      <c r="O168" s="11">
        <f>D168*$B$53</f>
        <v>9960</v>
      </c>
    </row>
    <row r="169" spans="4:15" ht="15" customHeight="1" x14ac:dyDescent="0.2">
      <c r="D169" s="10">
        <v>167</v>
      </c>
      <c r="E169" s="18">
        <f>MAX($B$47,$B$45*($B$45*(1+$B$8)/($B$45+K168))+$B$9)</f>
        <v>434.78260869565219</v>
      </c>
      <c r="F169" s="18">
        <f t="shared" si="39"/>
        <v>0</v>
      </c>
      <c r="G169" s="18">
        <f t="shared" si="40"/>
        <v>0</v>
      </c>
      <c r="H169" s="19">
        <f t="shared" si="41"/>
        <v>0</v>
      </c>
      <c r="I169" s="18">
        <f t="shared" si="38"/>
        <v>434.78260869565219</v>
      </c>
      <c r="J169" s="19">
        <f t="shared" si="42"/>
        <v>0</v>
      </c>
      <c r="K169" s="19">
        <f>MAX(J169+$B$22,$B$50)</f>
        <v>75</v>
      </c>
      <c r="L169" s="20">
        <f>H169/$B$44</f>
        <v>0</v>
      </c>
      <c r="M169" s="20">
        <f>I169/$B$44</f>
        <v>0.86956521739130432</v>
      </c>
      <c r="N169" s="36">
        <f>(D169-1)*$B$52</f>
        <v>124.5</v>
      </c>
      <c r="O169" s="11">
        <f>D169*$B$53</f>
        <v>10020</v>
      </c>
    </row>
    <row r="170" spans="4:15" ht="15" customHeight="1" x14ac:dyDescent="0.2">
      <c r="D170" s="10">
        <v>168</v>
      </c>
      <c r="E170" s="18">
        <f>MAX($B$47,$B$45*($B$45*(1+$B$8)/($B$45+K169))+$B$9)</f>
        <v>434.78260869565219</v>
      </c>
      <c r="F170" s="18">
        <f t="shared" si="39"/>
        <v>0</v>
      </c>
      <c r="G170" s="18">
        <f t="shared" si="40"/>
        <v>0</v>
      </c>
      <c r="H170" s="19">
        <f t="shared" si="41"/>
        <v>0</v>
      </c>
      <c r="I170" s="18">
        <f t="shared" si="38"/>
        <v>434.78260869565219</v>
      </c>
      <c r="J170" s="19">
        <f t="shared" si="42"/>
        <v>0</v>
      </c>
      <c r="K170" s="19">
        <f>MAX(J170+$B$22,$B$50)</f>
        <v>75</v>
      </c>
      <c r="L170" s="20">
        <f>H170/$B$44</f>
        <v>0</v>
      </c>
      <c r="M170" s="20">
        <f>I170/$B$44</f>
        <v>0.86956521739130432</v>
      </c>
      <c r="N170" s="36">
        <f>(D170-1)*$B$52</f>
        <v>125.25</v>
      </c>
      <c r="O170" s="11">
        <f>D170*$B$53</f>
        <v>10080</v>
      </c>
    </row>
    <row r="171" spans="4:15" ht="15" customHeight="1" x14ac:dyDescent="0.2">
      <c r="D171" s="10">
        <v>169</v>
      </c>
      <c r="E171" s="18">
        <f>MAX($B$47,$B$45*($B$45*(1+$B$8)/($B$45+K170))+$B$9)</f>
        <v>434.78260869565219</v>
      </c>
      <c r="F171" s="18">
        <f t="shared" si="39"/>
        <v>0</v>
      </c>
      <c r="G171" s="18">
        <f t="shared" si="40"/>
        <v>0</v>
      </c>
      <c r="H171" s="19">
        <f t="shared" si="41"/>
        <v>0</v>
      </c>
      <c r="I171" s="18">
        <f t="shared" si="38"/>
        <v>434.78260869565219</v>
      </c>
      <c r="J171" s="19">
        <f t="shared" si="42"/>
        <v>0</v>
      </c>
      <c r="K171" s="19">
        <f>MAX(J171+$B$22,$B$50)</f>
        <v>75</v>
      </c>
      <c r="L171" s="20">
        <f>H171/$B$44</f>
        <v>0</v>
      </c>
      <c r="M171" s="20">
        <f>I171/$B$44</f>
        <v>0.86956521739130432</v>
      </c>
      <c r="N171" s="36">
        <f>(D171-1)*$B$52</f>
        <v>126</v>
      </c>
      <c r="O171" s="11">
        <f>D171*$B$53</f>
        <v>10140</v>
      </c>
    </row>
    <row r="172" spans="4:15" ht="15" customHeight="1" x14ac:dyDescent="0.2">
      <c r="D172" s="10">
        <v>170</v>
      </c>
      <c r="E172" s="18">
        <f>MAX($B$47,$B$45*($B$45*(1+$B$8)/($B$45+K171))+$B$9)</f>
        <v>434.78260869565219</v>
      </c>
      <c r="F172" s="18">
        <f t="shared" si="39"/>
        <v>0</v>
      </c>
      <c r="G172" s="18">
        <f t="shared" si="40"/>
        <v>0</v>
      </c>
      <c r="H172" s="19">
        <f t="shared" si="41"/>
        <v>0</v>
      </c>
      <c r="I172" s="18">
        <f t="shared" si="38"/>
        <v>434.78260869565219</v>
      </c>
      <c r="J172" s="19">
        <f t="shared" si="42"/>
        <v>0</v>
      </c>
      <c r="K172" s="19">
        <f>MAX(J172+$B$22,$B$50)</f>
        <v>75</v>
      </c>
      <c r="L172" s="20">
        <f>H172/$B$44</f>
        <v>0</v>
      </c>
      <c r="M172" s="20">
        <f>I172/$B$44</f>
        <v>0.86956521739130432</v>
      </c>
      <c r="N172" s="36">
        <f>(D172-1)*$B$52</f>
        <v>126.75</v>
      </c>
      <c r="O172" s="11">
        <f>D172*$B$53</f>
        <v>10200</v>
      </c>
    </row>
    <row r="173" spans="4:15" ht="15" customHeight="1" x14ac:dyDescent="0.2">
      <c r="D173" s="10">
        <v>171</v>
      </c>
      <c r="E173" s="18">
        <f>MAX($B$47,$B$45*($B$45*(1+$B$8)/($B$45+K172))+$B$9)</f>
        <v>434.78260869565219</v>
      </c>
      <c r="F173" s="18">
        <f t="shared" si="39"/>
        <v>0</v>
      </c>
      <c r="G173" s="18">
        <f t="shared" si="40"/>
        <v>0</v>
      </c>
      <c r="H173" s="19">
        <f t="shared" si="41"/>
        <v>0</v>
      </c>
      <c r="I173" s="18">
        <f t="shared" si="38"/>
        <v>434.78260869565219</v>
      </c>
      <c r="J173" s="19">
        <f t="shared" si="42"/>
        <v>0</v>
      </c>
      <c r="K173" s="19">
        <f>MAX(J173+$B$22,$B$50)</f>
        <v>75</v>
      </c>
      <c r="L173" s="20">
        <f>H173/$B$44</f>
        <v>0</v>
      </c>
      <c r="M173" s="20">
        <f>I173/$B$44</f>
        <v>0.86956521739130432</v>
      </c>
      <c r="N173" s="36">
        <f>(D173-1)*$B$52</f>
        <v>127.5</v>
      </c>
      <c r="O173" s="11">
        <f>D173*$B$53</f>
        <v>10260</v>
      </c>
    </row>
    <row r="174" spans="4:15" ht="15" customHeight="1" x14ac:dyDescent="0.2">
      <c r="D174" s="10">
        <v>172</v>
      </c>
      <c r="E174" s="18">
        <f>MAX($B$47,$B$45*($B$45*(1+$B$8)/($B$45+K173))+$B$9)</f>
        <v>434.78260869565219</v>
      </c>
      <c r="F174" s="18">
        <f t="shared" si="39"/>
        <v>0</v>
      </c>
      <c r="G174" s="18">
        <f t="shared" si="40"/>
        <v>0</v>
      </c>
      <c r="H174" s="19">
        <f t="shared" si="41"/>
        <v>0</v>
      </c>
      <c r="I174" s="18">
        <f t="shared" si="38"/>
        <v>434.78260869565219</v>
      </c>
      <c r="J174" s="19">
        <f t="shared" si="42"/>
        <v>0</v>
      </c>
      <c r="K174" s="19">
        <f>MAX(J174+$B$22,$B$50)</f>
        <v>75</v>
      </c>
      <c r="L174" s="20">
        <f>H174/$B$44</f>
        <v>0</v>
      </c>
      <c r="M174" s="20">
        <f>I174/$B$44</f>
        <v>0.86956521739130432</v>
      </c>
      <c r="N174" s="36">
        <f>(D174-1)*$B$52</f>
        <v>128.25</v>
      </c>
      <c r="O174" s="11">
        <f>D174*$B$53</f>
        <v>10320</v>
      </c>
    </row>
    <row r="175" spans="4:15" ht="15" customHeight="1" x14ac:dyDescent="0.2">
      <c r="D175" s="10">
        <v>173</v>
      </c>
      <c r="E175" s="18">
        <f>MAX($B$47,$B$45*($B$45*(1+$B$8)/($B$45+K174))+$B$9)</f>
        <v>434.78260869565219</v>
      </c>
      <c r="F175" s="18">
        <f t="shared" si="39"/>
        <v>0</v>
      </c>
      <c r="G175" s="18">
        <f t="shared" si="40"/>
        <v>0</v>
      </c>
      <c r="H175" s="19">
        <f t="shared" si="41"/>
        <v>0</v>
      </c>
      <c r="I175" s="18">
        <f t="shared" si="38"/>
        <v>434.78260869565219</v>
      </c>
      <c r="J175" s="19">
        <f t="shared" si="42"/>
        <v>0</v>
      </c>
      <c r="K175" s="19">
        <f>MAX(J175+$B$22,$B$50)</f>
        <v>75</v>
      </c>
      <c r="L175" s="20">
        <f>H175/$B$44</f>
        <v>0</v>
      </c>
      <c r="M175" s="20">
        <f>I175/$B$44</f>
        <v>0.86956521739130432</v>
      </c>
      <c r="N175" s="36">
        <f>(D175-1)*$B$52</f>
        <v>129</v>
      </c>
      <c r="O175" s="11">
        <f>D175*$B$53</f>
        <v>10380</v>
      </c>
    </row>
    <row r="176" spans="4:15" ht="15" customHeight="1" x14ac:dyDescent="0.2">
      <c r="D176" s="10">
        <v>174</v>
      </c>
      <c r="E176" s="18">
        <f>MAX($B$47,$B$45*($B$45*(1+$B$8)/($B$45+K175))+$B$9)</f>
        <v>434.78260869565219</v>
      </c>
      <c r="F176" s="18">
        <f t="shared" si="39"/>
        <v>0</v>
      </c>
      <c r="G176" s="18">
        <f t="shared" si="40"/>
        <v>0</v>
      </c>
      <c r="H176" s="19">
        <f t="shared" si="41"/>
        <v>0</v>
      </c>
      <c r="I176" s="18">
        <f t="shared" si="38"/>
        <v>434.78260869565219</v>
      </c>
      <c r="J176" s="19">
        <f t="shared" si="42"/>
        <v>0</v>
      </c>
      <c r="K176" s="19">
        <f>MAX(J176+$B$22,$B$50)</f>
        <v>75</v>
      </c>
      <c r="L176" s="20">
        <f>H176/$B$44</f>
        <v>0</v>
      </c>
      <c r="M176" s="20">
        <f>I176/$B$44</f>
        <v>0.86956521739130432</v>
      </c>
      <c r="N176" s="36">
        <f>(D176-1)*$B$52</f>
        <v>129.75</v>
      </c>
      <c r="O176" s="11">
        <f>D176*$B$53</f>
        <v>10440</v>
      </c>
    </row>
    <row r="177" spans="4:15" ht="15" customHeight="1" x14ac:dyDescent="0.2">
      <c r="D177" s="10">
        <v>175</v>
      </c>
      <c r="E177" s="18">
        <f>MAX($B$47,$B$45*($B$45*(1+$B$8)/($B$45+K176))+$B$9)</f>
        <v>434.78260869565219</v>
      </c>
      <c r="F177" s="18">
        <f t="shared" si="39"/>
        <v>0</v>
      </c>
      <c r="G177" s="18">
        <f t="shared" si="40"/>
        <v>0</v>
      </c>
      <c r="H177" s="19">
        <f t="shared" si="41"/>
        <v>0</v>
      </c>
      <c r="I177" s="18">
        <f t="shared" si="38"/>
        <v>434.78260869565219</v>
      </c>
      <c r="J177" s="19">
        <f t="shared" si="42"/>
        <v>0</v>
      </c>
      <c r="K177" s="19">
        <f>MAX(J177+$B$22,$B$50)</f>
        <v>75</v>
      </c>
      <c r="L177" s="20">
        <f>H177/$B$44</f>
        <v>0</v>
      </c>
      <c r="M177" s="20">
        <f>I177/$B$44</f>
        <v>0.86956521739130432</v>
      </c>
      <c r="N177" s="36">
        <f>(D177-1)*$B$52</f>
        <v>130.5</v>
      </c>
      <c r="O177" s="11">
        <f>D177*$B$53</f>
        <v>10500</v>
      </c>
    </row>
    <row r="178" spans="4:15" ht="15" customHeight="1" x14ac:dyDescent="0.2">
      <c r="D178" s="10">
        <v>176</v>
      </c>
      <c r="E178" s="18">
        <f>MAX($B$47,$B$45*($B$45*(1+$B$8)/($B$45+K177))+$B$9)</f>
        <v>434.78260869565219</v>
      </c>
      <c r="F178" s="18">
        <f t="shared" si="39"/>
        <v>0</v>
      </c>
      <c r="G178" s="18">
        <f t="shared" si="40"/>
        <v>0</v>
      </c>
      <c r="H178" s="19">
        <f t="shared" si="41"/>
        <v>0</v>
      </c>
      <c r="I178" s="18">
        <f t="shared" si="38"/>
        <v>434.78260869565219</v>
      </c>
      <c r="J178" s="19">
        <f t="shared" si="42"/>
        <v>0</v>
      </c>
      <c r="K178" s="19">
        <f>MAX(J178+$B$22,$B$50)</f>
        <v>75</v>
      </c>
      <c r="L178" s="20">
        <f>H178/$B$44</f>
        <v>0</v>
      </c>
      <c r="M178" s="20">
        <f>I178/$B$44</f>
        <v>0.86956521739130432</v>
      </c>
      <c r="N178" s="36">
        <f>(D178-1)*$B$52</f>
        <v>131.25</v>
      </c>
      <c r="O178" s="11">
        <f>D178*$B$53</f>
        <v>10560</v>
      </c>
    </row>
    <row r="179" spans="4:15" ht="15" customHeight="1" x14ac:dyDescent="0.2">
      <c r="D179" s="10">
        <v>177</v>
      </c>
      <c r="E179" s="18">
        <f>MAX($B$47,$B$45*($B$45*(1+$B$8)/($B$45+K178))+$B$9)</f>
        <v>434.78260869565219</v>
      </c>
      <c r="F179" s="18">
        <f t="shared" si="39"/>
        <v>0</v>
      </c>
      <c r="G179" s="18">
        <f t="shared" si="40"/>
        <v>0</v>
      </c>
      <c r="H179" s="19">
        <f t="shared" si="41"/>
        <v>0</v>
      </c>
      <c r="I179" s="18">
        <f t="shared" si="38"/>
        <v>434.78260869565219</v>
      </c>
      <c r="J179" s="19">
        <f t="shared" si="42"/>
        <v>0</v>
      </c>
      <c r="K179" s="19">
        <f>MAX(J179+$B$22,$B$50)</f>
        <v>75</v>
      </c>
      <c r="L179" s="20">
        <f>H179/$B$44</f>
        <v>0</v>
      </c>
      <c r="M179" s="20">
        <f>I179/$B$44</f>
        <v>0.86956521739130432</v>
      </c>
      <c r="N179" s="36">
        <f>(D179-1)*$B$52</f>
        <v>132</v>
      </c>
      <c r="O179" s="11">
        <f>D179*$B$53</f>
        <v>10620</v>
      </c>
    </row>
    <row r="180" spans="4:15" ht="15" customHeight="1" x14ac:dyDescent="0.2">
      <c r="D180" s="10">
        <v>178</v>
      </c>
      <c r="E180" s="18">
        <f>MAX($B$47,$B$45*($B$45*(1+$B$8)/($B$45+K179))+$B$9)</f>
        <v>434.78260869565219</v>
      </c>
      <c r="F180" s="18">
        <f t="shared" si="39"/>
        <v>0</v>
      </c>
      <c r="G180" s="18">
        <f t="shared" si="40"/>
        <v>0</v>
      </c>
      <c r="H180" s="19">
        <f t="shared" si="41"/>
        <v>0</v>
      </c>
      <c r="I180" s="18">
        <f t="shared" si="38"/>
        <v>434.78260869565219</v>
      </c>
      <c r="J180" s="19">
        <f t="shared" si="42"/>
        <v>0</v>
      </c>
      <c r="K180" s="19">
        <f>MAX(J180+$B$22,$B$50)</f>
        <v>75</v>
      </c>
      <c r="L180" s="20">
        <f>H180/$B$44</f>
        <v>0</v>
      </c>
      <c r="M180" s="20">
        <f>I180/$B$44</f>
        <v>0.86956521739130432</v>
      </c>
      <c r="N180" s="36">
        <f>(D180-1)*$B$52</f>
        <v>132.75</v>
      </c>
      <c r="O180" s="11">
        <f>D180*$B$53</f>
        <v>10680</v>
      </c>
    </row>
    <row r="181" spans="4:15" ht="15" customHeight="1" x14ac:dyDescent="0.2">
      <c r="D181" s="10">
        <v>179</v>
      </c>
      <c r="E181" s="18">
        <f>MAX($B$47,$B$45*($B$45*(1+$B$8)/($B$45+K180))+$B$9)</f>
        <v>434.78260869565219</v>
      </c>
      <c r="F181" s="18">
        <f t="shared" si="39"/>
        <v>0</v>
      </c>
      <c r="G181" s="18">
        <f t="shared" si="40"/>
        <v>0</v>
      </c>
      <c r="H181" s="19">
        <f t="shared" si="41"/>
        <v>0</v>
      </c>
      <c r="I181" s="18">
        <f t="shared" si="38"/>
        <v>434.78260869565219</v>
      </c>
      <c r="J181" s="19">
        <f t="shared" si="42"/>
        <v>0</v>
      </c>
      <c r="K181" s="19">
        <f>MAX(J181+$B$22,$B$50)</f>
        <v>75</v>
      </c>
      <c r="L181" s="20">
        <f>H181/$B$44</f>
        <v>0</v>
      </c>
      <c r="M181" s="20">
        <f>I181/$B$44</f>
        <v>0.86956521739130432</v>
      </c>
      <c r="N181" s="36">
        <f>(D181-1)*$B$52</f>
        <v>133.5</v>
      </c>
      <c r="O181" s="11">
        <f>D181*$B$53</f>
        <v>10740</v>
      </c>
    </row>
    <row r="182" spans="4:15" ht="15" customHeight="1" x14ac:dyDescent="0.2">
      <c r="D182" s="10">
        <v>180</v>
      </c>
      <c r="E182" s="18">
        <f>MAX($B$47,$B$45*($B$45*(1+$B$8)/($B$45+K181))+$B$9)</f>
        <v>434.78260869565219</v>
      </c>
      <c r="F182" s="18">
        <f t="shared" si="39"/>
        <v>0</v>
      </c>
      <c r="G182" s="18">
        <f t="shared" si="40"/>
        <v>0</v>
      </c>
      <c r="H182" s="19">
        <f t="shared" si="41"/>
        <v>0</v>
      </c>
      <c r="I182" s="18">
        <f t="shared" si="38"/>
        <v>434.78260869565219</v>
      </c>
      <c r="J182" s="19">
        <f t="shared" si="42"/>
        <v>0</v>
      </c>
      <c r="K182" s="19">
        <f>MAX(J182+$B$22,$B$50)</f>
        <v>75</v>
      </c>
      <c r="L182" s="20">
        <f>H182/$B$44</f>
        <v>0</v>
      </c>
      <c r="M182" s="20">
        <f>I182/$B$44</f>
        <v>0.86956521739130432</v>
      </c>
      <c r="N182" s="36">
        <f>(D182-1)*$B$52</f>
        <v>134.25</v>
      </c>
      <c r="O182" s="11">
        <f>D182*$B$53</f>
        <v>10800</v>
      </c>
    </row>
    <row r="183" spans="4:15" ht="15" customHeight="1" x14ac:dyDescent="0.2">
      <c r="D183" s="10">
        <v>181</v>
      </c>
      <c r="E183" s="18">
        <f>MAX($B$47,$B$45*($B$45*(1+$B$8)/($B$45+K182))+$B$9)</f>
        <v>434.78260869565219</v>
      </c>
      <c r="F183" s="18">
        <f t="shared" si="39"/>
        <v>0</v>
      </c>
      <c r="G183" s="18">
        <f t="shared" si="40"/>
        <v>0</v>
      </c>
      <c r="H183" s="19">
        <f t="shared" si="41"/>
        <v>0</v>
      </c>
      <c r="I183" s="18">
        <f t="shared" si="38"/>
        <v>434.78260869565219</v>
      </c>
      <c r="J183" s="19">
        <f t="shared" si="42"/>
        <v>0</v>
      </c>
      <c r="K183" s="19">
        <f>MAX(J183+$B$22,$B$50)</f>
        <v>75</v>
      </c>
      <c r="L183" s="20">
        <f>H183/$B$44</f>
        <v>0</v>
      </c>
      <c r="M183" s="20">
        <f>I183/$B$44</f>
        <v>0.86956521739130432</v>
      </c>
      <c r="N183" s="36">
        <f>(D183-1)*$B$52</f>
        <v>135</v>
      </c>
      <c r="O183" s="11">
        <f>D183*$B$53</f>
        <v>10860</v>
      </c>
    </row>
    <row r="184" spans="4:15" ht="15" customHeight="1" x14ac:dyDescent="0.2">
      <c r="D184" s="10">
        <v>182</v>
      </c>
      <c r="E184" s="18">
        <f>MAX($B$47,$B$45*($B$45*(1+$B$8)/($B$45+K183))+$B$9)</f>
        <v>434.78260869565219</v>
      </c>
      <c r="F184" s="18">
        <f t="shared" si="39"/>
        <v>0</v>
      </c>
      <c r="G184" s="18">
        <f t="shared" si="40"/>
        <v>0</v>
      </c>
      <c r="H184" s="19">
        <f t="shared" si="41"/>
        <v>0</v>
      </c>
      <c r="I184" s="18">
        <f t="shared" si="38"/>
        <v>434.78260869565219</v>
      </c>
      <c r="J184" s="19">
        <f t="shared" si="42"/>
        <v>0</v>
      </c>
      <c r="K184" s="19">
        <f>MAX(J184+$B$22,$B$50)</f>
        <v>75</v>
      </c>
      <c r="L184" s="20">
        <f>H184/$B$44</f>
        <v>0</v>
      </c>
      <c r="M184" s="20">
        <f>I184/$B$44</f>
        <v>0.86956521739130432</v>
      </c>
      <c r="N184" s="36">
        <f>(D184-1)*$B$52</f>
        <v>135.75</v>
      </c>
      <c r="O184" s="11">
        <f>D184*$B$53</f>
        <v>10920</v>
      </c>
    </row>
    <row r="185" spans="4:15" ht="15" customHeight="1" x14ac:dyDescent="0.2">
      <c r="D185" s="10">
        <v>183</v>
      </c>
      <c r="E185" s="18">
        <f>MAX($B$47,$B$45*($B$45*(1+$B$8)/($B$45+K184))+$B$9)</f>
        <v>434.78260869565219</v>
      </c>
      <c r="F185" s="18">
        <f t="shared" si="39"/>
        <v>0</v>
      </c>
      <c r="G185" s="18">
        <f t="shared" si="40"/>
        <v>0</v>
      </c>
      <c r="H185" s="19">
        <f t="shared" si="41"/>
        <v>0</v>
      </c>
      <c r="I185" s="18">
        <f t="shared" si="38"/>
        <v>434.78260869565219</v>
      </c>
      <c r="J185" s="19">
        <f t="shared" si="42"/>
        <v>0</v>
      </c>
      <c r="K185" s="19">
        <f>MAX(J185+$B$22,$B$50)</f>
        <v>75</v>
      </c>
      <c r="L185" s="20">
        <f>H185/$B$44</f>
        <v>0</v>
      </c>
      <c r="M185" s="20">
        <f>I185/$B$44</f>
        <v>0.86956521739130432</v>
      </c>
      <c r="N185" s="36">
        <f>(D185-1)*$B$52</f>
        <v>136.5</v>
      </c>
      <c r="O185" s="11">
        <f>D185*$B$53</f>
        <v>10980</v>
      </c>
    </row>
    <row r="186" spans="4:15" ht="15" customHeight="1" x14ac:dyDescent="0.2">
      <c r="D186" s="10">
        <v>184</v>
      </c>
      <c r="E186" s="18">
        <f>MAX($B$47,$B$45*($B$45*(1+$B$8)/($B$45+K185))+$B$9)</f>
        <v>434.78260869565219</v>
      </c>
      <c r="F186" s="18">
        <f t="shared" si="39"/>
        <v>0</v>
      </c>
      <c r="G186" s="18">
        <f t="shared" si="40"/>
        <v>0</v>
      </c>
      <c r="H186" s="19">
        <f t="shared" si="41"/>
        <v>0</v>
      </c>
      <c r="I186" s="18">
        <f t="shared" si="38"/>
        <v>434.78260869565219</v>
      </c>
      <c r="J186" s="19">
        <f t="shared" si="42"/>
        <v>0</v>
      </c>
      <c r="K186" s="19">
        <f>MAX(J186+$B$22,$B$50)</f>
        <v>75</v>
      </c>
      <c r="L186" s="20">
        <f>H186/$B$44</f>
        <v>0</v>
      </c>
      <c r="M186" s="20">
        <f>I186/$B$44</f>
        <v>0.86956521739130432</v>
      </c>
      <c r="N186" s="36">
        <f>(D186-1)*$B$52</f>
        <v>137.25</v>
      </c>
      <c r="O186" s="11">
        <f>D186*$B$53</f>
        <v>11040</v>
      </c>
    </row>
    <row r="187" spans="4:15" ht="15" customHeight="1" x14ac:dyDescent="0.2">
      <c r="D187" s="10">
        <v>185</v>
      </c>
      <c r="E187" s="18">
        <f>MAX($B$47,$B$45*($B$45*(1+$B$8)/($B$45+K186))+$B$9)</f>
        <v>434.78260869565219</v>
      </c>
      <c r="F187" s="18">
        <f t="shared" si="39"/>
        <v>0</v>
      </c>
      <c r="G187" s="18">
        <f t="shared" si="40"/>
        <v>0</v>
      </c>
      <c r="H187" s="19">
        <f t="shared" si="41"/>
        <v>0</v>
      </c>
      <c r="I187" s="18">
        <f t="shared" si="38"/>
        <v>434.78260869565219</v>
      </c>
      <c r="J187" s="19">
        <f t="shared" si="42"/>
        <v>0</v>
      </c>
      <c r="K187" s="19">
        <f>MAX(J187+$B$22,$B$50)</f>
        <v>75</v>
      </c>
      <c r="L187" s="20">
        <f>H187/$B$44</f>
        <v>0</v>
      </c>
      <c r="M187" s="20">
        <f>I187/$B$44</f>
        <v>0.86956521739130432</v>
      </c>
      <c r="N187" s="36">
        <f>(D187-1)*$B$52</f>
        <v>138</v>
      </c>
      <c r="O187" s="11">
        <f>D187*$B$53</f>
        <v>11100</v>
      </c>
    </row>
    <row r="188" spans="4:15" ht="15" customHeight="1" x14ac:dyDescent="0.2">
      <c r="D188" s="10">
        <v>186</v>
      </c>
      <c r="E188" s="18">
        <f>MAX($B$47,$B$45*($B$45*(1+$B$8)/($B$45+K187))+$B$9)</f>
        <v>434.78260869565219</v>
      </c>
      <c r="F188" s="18">
        <f t="shared" si="39"/>
        <v>0</v>
      </c>
      <c r="G188" s="18">
        <f t="shared" si="40"/>
        <v>0</v>
      </c>
      <c r="H188" s="19">
        <f t="shared" si="41"/>
        <v>0</v>
      </c>
      <c r="I188" s="18">
        <f t="shared" si="38"/>
        <v>434.78260869565219</v>
      </c>
      <c r="J188" s="19">
        <f t="shared" si="42"/>
        <v>0</v>
      </c>
      <c r="K188" s="19">
        <f>MAX(J188+$B$22,$B$50)</f>
        <v>75</v>
      </c>
      <c r="L188" s="20">
        <f>H188/$B$44</f>
        <v>0</v>
      </c>
      <c r="M188" s="20">
        <f>I188/$B$44</f>
        <v>0.86956521739130432</v>
      </c>
      <c r="N188" s="36">
        <f>(D188-1)*$B$52</f>
        <v>138.75</v>
      </c>
      <c r="O188" s="11">
        <f>D188*$B$53</f>
        <v>11160</v>
      </c>
    </row>
    <row r="189" spans="4:15" ht="15" customHeight="1" x14ac:dyDescent="0.2">
      <c r="D189" s="10">
        <v>187</v>
      </c>
      <c r="E189" s="18">
        <f>MAX($B$47,$B$45*($B$45*(1+$B$8)/($B$45+K188))+$B$9)</f>
        <v>434.78260869565219</v>
      </c>
      <c r="F189" s="18">
        <f t="shared" si="39"/>
        <v>0</v>
      </c>
      <c r="G189" s="18">
        <f t="shared" si="40"/>
        <v>0</v>
      </c>
      <c r="H189" s="19">
        <f t="shared" si="41"/>
        <v>0</v>
      </c>
      <c r="I189" s="18">
        <f t="shared" si="38"/>
        <v>434.78260869565219</v>
      </c>
      <c r="J189" s="19">
        <f t="shared" si="42"/>
        <v>0</v>
      </c>
      <c r="K189" s="19">
        <f>MAX(J189+$B$22,$B$50)</f>
        <v>75</v>
      </c>
      <c r="L189" s="20">
        <f>H189/$B$44</f>
        <v>0</v>
      </c>
      <c r="M189" s="20">
        <f>I189/$B$44</f>
        <v>0.86956521739130432</v>
      </c>
      <c r="N189" s="36">
        <f>(D189-1)*$B$52</f>
        <v>139.5</v>
      </c>
      <c r="O189" s="11">
        <f>D189*$B$53</f>
        <v>11220</v>
      </c>
    </row>
    <row r="190" spans="4:15" ht="15" customHeight="1" x14ac:dyDescent="0.2">
      <c r="D190" s="10">
        <v>188</v>
      </c>
      <c r="E190" s="18">
        <f>MAX($B$47,$B$45*($B$45*(1+$B$8)/($B$45+K189))+$B$9)</f>
        <v>434.78260869565219</v>
      </c>
      <c r="F190" s="18">
        <f t="shared" si="39"/>
        <v>0</v>
      </c>
      <c r="G190" s="18">
        <f t="shared" si="40"/>
        <v>0</v>
      </c>
      <c r="H190" s="19">
        <f t="shared" si="41"/>
        <v>0</v>
      </c>
      <c r="I190" s="18">
        <f t="shared" si="38"/>
        <v>434.78260869565219</v>
      </c>
      <c r="J190" s="19">
        <f t="shared" si="42"/>
        <v>0</v>
      </c>
      <c r="K190" s="19">
        <f>MAX(J190+$B$22,$B$50)</f>
        <v>75</v>
      </c>
      <c r="L190" s="20">
        <f>H190/$B$44</f>
        <v>0</v>
      </c>
      <c r="M190" s="20">
        <f>I190/$B$44</f>
        <v>0.86956521739130432</v>
      </c>
      <c r="N190" s="36">
        <f>(D190-1)*$B$52</f>
        <v>140.25</v>
      </c>
      <c r="O190" s="11">
        <f>D190*$B$53</f>
        <v>11280</v>
      </c>
    </row>
    <row r="191" spans="4:15" ht="15" customHeight="1" x14ac:dyDescent="0.2">
      <c r="D191" s="10">
        <v>189</v>
      </c>
      <c r="E191" s="18">
        <f>MAX($B$47,$B$45*($B$45*(1+$B$8)/($B$45+K190))+$B$9)</f>
        <v>434.78260869565219</v>
      </c>
      <c r="F191" s="18">
        <f t="shared" si="39"/>
        <v>0</v>
      </c>
      <c r="G191" s="18">
        <f t="shared" si="40"/>
        <v>0</v>
      </c>
      <c r="H191" s="19">
        <f t="shared" si="41"/>
        <v>0</v>
      </c>
      <c r="I191" s="18">
        <f t="shared" si="38"/>
        <v>434.78260869565219</v>
      </c>
      <c r="J191" s="19">
        <f t="shared" si="42"/>
        <v>0</v>
      </c>
      <c r="K191" s="19">
        <f>MAX(J191+$B$22,$B$50)</f>
        <v>75</v>
      </c>
      <c r="L191" s="20">
        <f>H191/$B$44</f>
        <v>0</v>
      </c>
      <c r="M191" s="20">
        <f>I191/$B$44</f>
        <v>0.86956521739130432</v>
      </c>
      <c r="N191" s="36">
        <f>(D191-1)*$B$52</f>
        <v>141</v>
      </c>
      <c r="O191" s="11">
        <f>D191*$B$53</f>
        <v>11340</v>
      </c>
    </row>
    <row r="192" spans="4:15" ht="15" customHeight="1" x14ac:dyDescent="0.2">
      <c r="D192" s="10">
        <v>190</v>
      </c>
      <c r="E192" s="18">
        <f>MAX($B$47,$B$45*($B$45*(1+$B$8)/($B$45+K191))+$B$9)</f>
        <v>434.78260869565219</v>
      </c>
      <c r="F192" s="18">
        <f t="shared" si="39"/>
        <v>0</v>
      </c>
      <c r="G192" s="18">
        <f t="shared" si="40"/>
        <v>0</v>
      </c>
      <c r="H192" s="19">
        <f t="shared" si="41"/>
        <v>0</v>
      </c>
      <c r="I192" s="18">
        <f t="shared" si="38"/>
        <v>434.78260869565219</v>
      </c>
      <c r="J192" s="19">
        <f t="shared" si="42"/>
        <v>0</v>
      </c>
      <c r="K192" s="19">
        <f>MAX(J192+$B$22,$B$50)</f>
        <v>75</v>
      </c>
      <c r="L192" s="20">
        <f>H192/$B$44</f>
        <v>0</v>
      </c>
      <c r="M192" s="20">
        <f>I192/$B$44</f>
        <v>0.86956521739130432</v>
      </c>
      <c r="N192" s="36">
        <f>(D192-1)*$B$52</f>
        <v>141.75</v>
      </c>
      <c r="O192" s="11">
        <f>D192*$B$53</f>
        <v>11400</v>
      </c>
    </row>
    <row r="193" spans="4:15" ht="15" customHeight="1" x14ac:dyDescent="0.2">
      <c r="D193" s="10">
        <v>191</v>
      </c>
      <c r="E193" s="18">
        <f>MAX($B$47,$B$45*($B$45*(1+$B$8)/($B$45+K192))+$B$9)</f>
        <v>434.78260869565219</v>
      </c>
      <c r="F193" s="18">
        <f t="shared" si="39"/>
        <v>0</v>
      </c>
      <c r="G193" s="18">
        <f t="shared" si="40"/>
        <v>0</v>
      </c>
      <c r="H193" s="19">
        <f t="shared" si="41"/>
        <v>0</v>
      </c>
      <c r="I193" s="18">
        <f t="shared" si="38"/>
        <v>434.78260869565219</v>
      </c>
      <c r="J193" s="19">
        <f t="shared" si="42"/>
        <v>0</v>
      </c>
      <c r="K193" s="19">
        <f>MAX(J193+$B$22,$B$50)</f>
        <v>75</v>
      </c>
      <c r="L193" s="20">
        <f>H193/$B$44</f>
        <v>0</v>
      </c>
      <c r="M193" s="20">
        <f>I193/$B$44</f>
        <v>0.86956521739130432</v>
      </c>
      <c r="N193" s="36">
        <f>(D193-1)*$B$52</f>
        <v>142.5</v>
      </c>
      <c r="O193" s="11">
        <f>D193*$B$53</f>
        <v>11460</v>
      </c>
    </row>
    <row r="194" spans="4:15" ht="15" customHeight="1" x14ac:dyDescent="0.2">
      <c r="D194" s="10">
        <v>192</v>
      </c>
      <c r="E194" s="18">
        <f>MAX($B$47,$B$45*($B$45*(1+$B$8)/($B$45+K193))+$B$9)</f>
        <v>434.78260869565219</v>
      </c>
      <c r="F194" s="18">
        <f t="shared" si="39"/>
        <v>0</v>
      </c>
      <c r="G194" s="18">
        <f t="shared" si="40"/>
        <v>0</v>
      </c>
      <c r="H194" s="19">
        <f t="shared" si="41"/>
        <v>0</v>
      </c>
      <c r="I194" s="18">
        <f t="shared" si="38"/>
        <v>434.78260869565219</v>
      </c>
      <c r="J194" s="19">
        <f t="shared" si="42"/>
        <v>0</v>
      </c>
      <c r="K194" s="19">
        <f>MAX(J194+$B$22,$B$50)</f>
        <v>75</v>
      </c>
      <c r="L194" s="20">
        <f>H194/$B$44</f>
        <v>0</v>
      </c>
      <c r="M194" s="20">
        <f>I194/$B$44</f>
        <v>0.86956521739130432</v>
      </c>
      <c r="N194" s="36">
        <f>(D194-1)*$B$52</f>
        <v>143.25</v>
      </c>
      <c r="O194" s="11">
        <f>D194*$B$53</f>
        <v>11520</v>
      </c>
    </row>
    <row r="195" spans="4:15" ht="15" customHeight="1" x14ac:dyDescent="0.2">
      <c r="D195" s="10">
        <v>193</v>
      </c>
      <c r="E195" s="18">
        <f>MAX($B$47,$B$45*($B$45*(1+$B$8)/($B$45+K194))+$B$9)</f>
        <v>434.78260869565219</v>
      </c>
      <c r="F195" s="18">
        <f t="shared" si="39"/>
        <v>0</v>
      </c>
      <c r="G195" s="18">
        <f t="shared" si="40"/>
        <v>0</v>
      </c>
      <c r="H195" s="19">
        <f t="shared" si="41"/>
        <v>0</v>
      </c>
      <c r="I195" s="18">
        <f t="shared" si="38"/>
        <v>434.78260869565219</v>
      </c>
      <c r="J195" s="19">
        <f t="shared" si="42"/>
        <v>0</v>
      </c>
      <c r="K195" s="19">
        <f>MAX(J195+$B$22,$B$50)</f>
        <v>75</v>
      </c>
      <c r="L195" s="20">
        <f>H195/$B$44</f>
        <v>0</v>
      </c>
      <c r="M195" s="20">
        <f>I195/$B$44</f>
        <v>0.86956521739130432</v>
      </c>
      <c r="N195" s="36">
        <f>(D195-1)*$B$52</f>
        <v>144</v>
      </c>
      <c r="O195" s="11">
        <f>D195*$B$53</f>
        <v>11580</v>
      </c>
    </row>
    <row r="196" spans="4:15" ht="15" customHeight="1" x14ac:dyDescent="0.2">
      <c r="D196" s="10">
        <v>194</v>
      </c>
      <c r="E196" s="18">
        <f>MAX($B$47,$B$45*($B$45*(1+$B$8)/($B$45+K195))+$B$9)</f>
        <v>434.78260869565219</v>
      </c>
      <c r="F196" s="18">
        <f t="shared" si="39"/>
        <v>0</v>
      </c>
      <c r="G196" s="18">
        <f t="shared" si="40"/>
        <v>0</v>
      </c>
      <c r="H196" s="19">
        <f t="shared" si="41"/>
        <v>0</v>
      </c>
      <c r="I196" s="18">
        <f t="shared" ref="I196:I259" si="43">MAX(E196-H196-$B$9,0)/$B$46*$B$35</f>
        <v>434.78260869565219</v>
      </c>
      <c r="J196" s="19">
        <f t="shared" si="42"/>
        <v>0</v>
      </c>
      <c r="K196" s="19">
        <f>MAX(J196+$B$22,$B$50)</f>
        <v>75</v>
      </c>
      <c r="L196" s="20">
        <f>H196/$B$44</f>
        <v>0</v>
      </c>
      <c r="M196" s="20">
        <f>I196/$B$44</f>
        <v>0.86956521739130432</v>
      </c>
      <c r="N196" s="36">
        <f>(D196-1)*$B$52</f>
        <v>144.75</v>
      </c>
      <c r="O196" s="11">
        <f>D196*$B$53</f>
        <v>11640</v>
      </c>
    </row>
    <row r="197" spans="4:15" ht="15" customHeight="1" x14ac:dyDescent="0.2">
      <c r="D197" s="10">
        <v>195</v>
      </c>
      <c r="E197" s="18">
        <f>MAX($B$47,$B$45*($B$45*(1+$B$8)/($B$45+K196))+$B$9)</f>
        <v>434.78260869565219</v>
      </c>
      <c r="F197" s="18">
        <f t="shared" si="39"/>
        <v>0</v>
      </c>
      <c r="G197" s="18">
        <f t="shared" si="40"/>
        <v>0</v>
      </c>
      <c r="H197" s="19">
        <f t="shared" si="41"/>
        <v>0</v>
      </c>
      <c r="I197" s="18">
        <f t="shared" si="43"/>
        <v>434.78260869565219</v>
      </c>
      <c r="J197" s="19">
        <f t="shared" si="42"/>
        <v>0</v>
      </c>
      <c r="K197" s="19">
        <f>MAX(J197+$B$22,$B$50)</f>
        <v>75</v>
      </c>
      <c r="L197" s="20">
        <f>H197/$B$44</f>
        <v>0</v>
      </c>
      <c r="M197" s="20">
        <f>I197/$B$44</f>
        <v>0.86956521739130432</v>
      </c>
      <c r="N197" s="36">
        <f>(D197-1)*$B$52</f>
        <v>145.5</v>
      </c>
      <c r="O197" s="11">
        <f>D197*$B$53</f>
        <v>11700</v>
      </c>
    </row>
    <row r="198" spans="4:15" ht="15" customHeight="1" x14ac:dyDescent="0.2">
      <c r="D198" s="10">
        <v>196</v>
      </c>
      <c r="E198" s="18">
        <f>MAX($B$47,$B$45*($B$45*(1+$B$8)/($B$45+K197))+$B$9)</f>
        <v>434.78260869565219</v>
      </c>
      <c r="F198" s="18">
        <f t="shared" si="39"/>
        <v>0</v>
      </c>
      <c r="G198" s="18">
        <f t="shared" si="40"/>
        <v>0</v>
      </c>
      <c r="H198" s="19">
        <f t="shared" si="41"/>
        <v>0</v>
      </c>
      <c r="I198" s="18">
        <f t="shared" si="43"/>
        <v>434.78260869565219</v>
      </c>
      <c r="J198" s="19">
        <f t="shared" si="42"/>
        <v>0</v>
      </c>
      <c r="K198" s="19">
        <f>MAX(J198+$B$22,$B$50)</f>
        <v>75</v>
      </c>
      <c r="L198" s="20">
        <f>H198/$B$44</f>
        <v>0</v>
      </c>
      <c r="M198" s="20">
        <f>I198/$B$44</f>
        <v>0.86956521739130432</v>
      </c>
      <c r="N198" s="36">
        <f>(D198-1)*$B$52</f>
        <v>146.25</v>
      </c>
      <c r="O198" s="11">
        <f>D198*$B$53</f>
        <v>11760</v>
      </c>
    </row>
    <row r="199" spans="4:15" ht="15" customHeight="1" x14ac:dyDescent="0.2">
      <c r="D199" s="10">
        <v>197</v>
      </c>
      <c r="E199" s="18">
        <f>MAX($B$47,$B$45*($B$45*(1+$B$8)/($B$45+K198))+$B$9)</f>
        <v>434.78260869565219</v>
      </c>
      <c r="F199" s="18">
        <f t="shared" si="39"/>
        <v>0</v>
      </c>
      <c r="G199" s="18">
        <f t="shared" si="40"/>
        <v>0</v>
      </c>
      <c r="H199" s="19">
        <f t="shared" si="41"/>
        <v>0</v>
      </c>
      <c r="I199" s="18">
        <f t="shared" si="43"/>
        <v>434.78260869565219</v>
      </c>
      <c r="J199" s="19">
        <f t="shared" si="42"/>
        <v>0</v>
      </c>
      <c r="K199" s="19">
        <f>MAX(J199+$B$22,$B$50)</f>
        <v>75</v>
      </c>
      <c r="L199" s="20">
        <f>H199/$B$44</f>
        <v>0</v>
      </c>
      <c r="M199" s="20">
        <f>I199/$B$44</f>
        <v>0.86956521739130432</v>
      </c>
      <c r="N199" s="36">
        <f>(D199-1)*$B$52</f>
        <v>147</v>
      </c>
      <c r="O199" s="11">
        <f>D199*$B$53</f>
        <v>11820</v>
      </c>
    </row>
    <row r="200" spans="4:15" ht="15" customHeight="1" x14ac:dyDescent="0.2">
      <c r="D200" s="10">
        <v>198</v>
      </c>
      <c r="E200" s="18">
        <f>MAX($B$47,$B$45*($B$45*(1+$B$8)/($B$45+K199))+$B$9)</f>
        <v>434.78260869565219</v>
      </c>
      <c r="F200" s="18">
        <f t="shared" si="39"/>
        <v>0</v>
      </c>
      <c r="G200" s="18">
        <f t="shared" si="40"/>
        <v>0</v>
      </c>
      <c r="H200" s="19">
        <f t="shared" si="41"/>
        <v>0</v>
      </c>
      <c r="I200" s="18">
        <f t="shared" si="43"/>
        <v>434.78260869565219</v>
      </c>
      <c r="J200" s="19">
        <f t="shared" si="42"/>
        <v>0</v>
      </c>
      <c r="K200" s="19">
        <f>MAX(J200+$B$22,$B$50)</f>
        <v>75</v>
      </c>
      <c r="L200" s="20">
        <f>H200/$B$44</f>
        <v>0</v>
      </c>
      <c r="M200" s="20">
        <f>I200/$B$44</f>
        <v>0.86956521739130432</v>
      </c>
      <c r="N200" s="36">
        <f>(D200-1)*$B$52</f>
        <v>147.75</v>
      </c>
      <c r="O200" s="11">
        <f>D200*$B$53</f>
        <v>11880</v>
      </c>
    </row>
    <row r="201" spans="4:15" ht="15" customHeight="1" x14ac:dyDescent="0.2">
      <c r="D201" s="10">
        <v>199</v>
      </c>
      <c r="E201" s="18">
        <f>MAX($B$47,$B$45*($B$45*(1+$B$8)/($B$45+K200))+$B$9)</f>
        <v>434.78260869565219</v>
      </c>
      <c r="F201" s="18">
        <f t="shared" si="39"/>
        <v>0</v>
      </c>
      <c r="G201" s="18">
        <f t="shared" si="40"/>
        <v>0</v>
      </c>
      <c r="H201" s="19">
        <f t="shared" si="41"/>
        <v>0</v>
      </c>
      <c r="I201" s="18">
        <f t="shared" si="43"/>
        <v>434.78260869565219</v>
      </c>
      <c r="J201" s="19">
        <f t="shared" si="42"/>
        <v>0</v>
      </c>
      <c r="K201" s="19">
        <f>MAX(J201+$B$22,$B$50)</f>
        <v>75</v>
      </c>
      <c r="L201" s="20">
        <f>H201/$B$44</f>
        <v>0</v>
      </c>
      <c r="M201" s="20">
        <f>I201/$B$44</f>
        <v>0.86956521739130432</v>
      </c>
      <c r="N201" s="36">
        <f>(D201-1)*$B$52</f>
        <v>148.5</v>
      </c>
      <c r="O201" s="11">
        <f>D201*$B$53</f>
        <v>11940</v>
      </c>
    </row>
    <row r="202" spans="4:15" ht="15" customHeight="1" x14ac:dyDescent="0.2">
      <c r="D202" s="10">
        <v>200</v>
      </c>
      <c r="E202" s="18">
        <f>MAX($B$47,$B$45*($B$45*(1+$B$8)/($B$45+K201))+$B$9)</f>
        <v>434.78260869565219</v>
      </c>
      <c r="F202" s="18">
        <f t="shared" si="39"/>
        <v>0</v>
      </c>
      <c r="G202" s="18">
        <f t="shared" si="40"/>
        <v>0</v>
      </c>
      <c r="H202" s="19">
        <f t="shared" si="41"/>
        <v>0</v>
      </c>
      <c r="I202" s="18">
        <f t="shared" si="43"/>
        <v>434.78260869565219</v>
      </c>
      <c r="J202" s="19">
        <f t="shared" si="42"/>
        <v>0</v>
      </c>
      <c r="K202" s="19">
        <f>MAX(J202+$B$22,$B$50)</f>
        <v>75</v>
      </c>
      <c r="L202" s="20">
        <f>H202/$B$44</f>
        <v>0</v>
      </c>
      <c r="M202" s="20">
        <f>I202/$B$44</f>
        <v>0.86956521739130432</v>
      </c>
      <c r="N202" s="36">
        <f>(D202-1)*$B$52</f>
        <v>149.25</v>
      </c>
      <c r="O202" s="11">
        <f>D202*$B$53</f>
        <v>12000</v>
      </c>
    </row>
    <row r="203" spans="4:15" ht="15" customHeight="1" x14ac:dyDescent="0.2">
      <c r="D203" s="10">
        <v>201</v>
      </c>
      <c r="E203" s="18">
        <f>MAX($B$47,$B$45*($B$45*(1+$B$8)/($B$45+K202))+$B$9)</f>
        <v>434.78260869565219</v>
      </c>
      <c r="F203" s="18">
        <f t="shared" si="39"/>
        <v>0</v>
      </c>
      <c r="G203" s="18">
        <f t="shared" si="40"/>
        <v>0</v>
      </c>
      <c r="H203" s="19">
        <f t="shared" si="41"/>
        <v>0</v>
      </c>
      <c r="I203" s="18">
        <f t="shared" si="43"/>
        <v>434.78260869565219</v>
      </c>
      <c r="J203" s="19">
        <f t="shared" si="42"/>
        <v>0</v>
      </c>
      <c r="K203" s="19">
        <f>MAX(J203+$B$22,$B$50)</f>
        <v>75</v>
      </c>
      <c r="L203" s="20">
        <f>H203/$B$44</f>
        <v>0</v>
      </c>
      <c r="M203" s="20">
        <f>I203/$B$44</f>
        <v>0.86956521739130432</v>
      </c>
      <c r="N203" s="36">
        <f>(D203-1)*$B$52</f>
        <v>150</v>
      </c>
      <c r="O203" s="11">
        <f>D203*$B$53</f>
        <v>12060</v>
      </c>
    </row>
    <row r="204" spans="4:15" ht="15" customHeight="1" x14ac:dyDescent="0.2">
      <c r="D204" s="10">
        <v>202</v>
      </c>
      <c r="E204" s="18">
        <f>MAX($B$47,$B$45*($B$45*(1+$B$8)/($B$45+K203))+$B$9)</f>
        <v>434.78260869565219</v>
      </c>
      <c r="F204" s="18">
        <f t="shared" si="39"/>
        <v>0</v>
      </c>
      <c r="G204" s="18">
        <f t="shared" si="40"/>
        <v>0</v>
      </c>
      <c r="H204" s="19">
        <f t="shared" si="41"/>
        <v>0</v>
      </c>
      <c r="I204" s="18">
        <f t="shared" si="43"/>
        <v>434.78260869565219</v>
      </c>
      <c r="J204" s="19">
        <f t="shared" si="42"/>
        <v>0</v>
      </c>
      <c r="K204" s="19">
        <f>MAX(J204+$B$22,$B$50)</f>
        <v>75</v>
      </c>
      <c r="L204" s="20">
        <f>H204/$B$44</f>
        <v>0</v>
      </c>
      <c r="M204" s="20">
        <f>I204/$B$44</f>
        <v>0.86956521739130432</v>
      </c>
      <c r="N204" s="36">
        <f>(D204-1)*$B$52</f>
        <v>150.75</v>
      </c>
      <c r="O204" s="11">
        <f>D204*$B$53</f>
        <v>12120</v>
      </c>
    </row>
    <row r="205" spans="4:15" ht="15" customHeight="1" x14ac:dyDescent="0.2">
      <c r="D205" s="10">
        <v>203</v>
      </c>
      <c r="E205" s="18">
        <f>MAX($B$47,$B$45*($B$45*(1+$B$8)/($B$45+K204))+$B$9)</f>
        <v>434.78260869565219</v>
      </c>
      <c r="F205" s="18">
        <f t="shared" si="39"/>
        <v>0</v>
      </c>
      <c r="G205" s="18">
        <f t="shared" si="40"/>
        <v>0</v>
      </c>
      <c r="H205" s="19">
        <f t="shared" si="41"/>
        <v>0</v>
      </c>
      <c r="I205" s="18">
        <f t="shared" si="43"/>
        <v>434.78260869565219</v>
      </c>
      <c r="J205" s="19">
        <f t="shared" si="42"/>
        <v>0</v>
      </c>
      <c r="K205" s="19">
        <f>MAX(J205+$B$22,$B$50)</f>
        <v>75</v>
      </c>
      <c r="L205" s="20">
        <f>H205/$B$44</f>
        <v>0</v>
      </c>
      <c r="M205" s="20">
        <f>I205/$B$44</f>
        <v>0.86956521739130432</v>
      </c>
      <c r="N205" s="36">
        <f>(D205-1)*$B$52</f>
        <v>151.5</v>
      </c>
      <c r="O205" s="11">
        <f>D205*$B$53</f>
        <v>12180</v>
      </c>
    </row>
    <row r="206" spans="4:15" ht="15" customHeight="1" x14ac:dyDescent="0.2">
      <c r="D206" s="10">
        <v>204</v>
      </c>
      <c r="E206" s="18">
        <f>MAX($B$47,$B$45*($B$45*(1+$B$8)/($B$45+K205))+$B$9)</f>
        <v>434.78260869565219</v>
      </c>
      <c r="F206" s="18">
        <f t="shared" si="39"/>
        <v>0</v>
      </c>
      <c r="G206" s="18">
        <f t="shared" si="40"/>
        <v>0</v>
      </c>
      <c r="H206" s="19">
        <f t="shared" si="41"/>
        <v>0</v>
      </c>
      <c r="I206" s="18">
        <f t="shared" si="43"/>
        <v>434.78260869565219</v>
      </c>
      <c r="J206" s="19">
        <f t="shared" si="42"/>
        <v>0</v>
      </c>
      <c r="K206" s="19">
        <f>MAX(J206+$B$22,$B$50)</f>
        <v>75</v>
      </c>
      <c r="L206" s="20">
        <f>H206/$B$44</f>
        <v>0</v>
      </c>
      <c r="M206" s="20">
        <f>I206/$B$44</f>
        <v>0.86956521739130432</v>
      </c>
      <c r="N206" s="36">
        <f>(D206-1)*$B$52</f>
        <v>152.25</v>
      </c>
      <c r="O206" s="11">
        <f>D206*$B$53</f>
        <v>12240</v>
      </c>
    </row>
    <row r="207" spans="4:15" ht="15" customHeight="1" x14ac:dyDescent="0.2">
      <c r="D207" s="10">
        <v>205</v>
      </c>
      <c r="E207" s="18">
        <f>MAX($B$47,$B$45*($B$45*(1+$B$8)/($B$45+K206))+$B$9)</f>
        <v>434.78260869565219</v>
      </c>
      <c r="F207" s="18">
        <f t="shared" si="39"/>
        <v>0</v>
      </c>
      <c r="G207" s="18">
        <f t="shared" si="40"/>
        <v>0</v>
      </c>
      <c r="H207" s="19">
        <f t="shared" si="41"/>
        <v>0</v>
      </c>
      <c r="I207" s="18">
        <f t="shared" si="43"/>
        <v>434.78260869565219</v>
      </c>
      <c r="J207" s="19">
        <f t="shared" si="42"/>
        <v>0</v>
      </c>
      <c r="K207" s="19">
        <f>MAX(J207+$B$22,$B$50)</f>
        <v>75</v>
      </c>
      <c r="L207" s="20">
        <f>H207/$B$44</f>
        <v>0</v>
      </c>
      <c r="M207" s="20">
        <f>I207/$B$44</f>
        <v>0.86956521739130432</v>
      </c>
      <c r="N207" s="36">
        <f>(D207-1)*$B$52</f>
        <v>153</v>
      </c>
      <c r="O207" s="11">
        <f>D207*$B$53</f>
        <v>12300</v>
      </c>
    </row>
    <row r="208" spans="4:15" ht="15" customHeight="1" x14ac:dyDescent="0.2">
      <c r="D208" s="10">
        <v>206</v>
      </c>
      <c r="E208" s="18">
        <f>MAX($B$47,$B$45*($B$45*(1+$B$8)/($B$45+K207))+$B$9)</f>
        <v>434.78260869565219</v>
      </c>
      <c r="F208" s="18">
        <f t="shared" si="39"/>
        <v>0</v>
      </c>
      <c r="G208" s="18">
        <f t="shared" si="40"/>
        <v>0</v>
      </c>
      <c r="H208" s="19">
        <f t="shared" si="41"/>
        <v>0</v>
      </c>
      <c r="I208" s="18">
        <f t="shared" si="43"/>
        <v>434.78260869565219</v>
      </c>
      <c r="J208" s="19">
        <f t="shared" si="42"/>
        <v>0</v>
      </c>
      <c r="K208" s="19">
        <f>MAX(J208+$B$22,$B$50)</f>
        <v>75</v>
      </c>
      <c r="L208" s="20">
        <f>H208/$B$44</f>
        <v>0</v>
      </c>
      <c r="M208" s="20">
        <f>I208/$B$44</f>
        <v>0.86956521739130432</v>
      </c>
      <c r="N208" s="36">
        <f>(D208-1)*$B$52</f>
        <v>153.75</v>
      </c>
      <c r="O208" s="11">
        <f>D208*$B$53</f>
        <v>12360</v>
      </c>
    </row>
    <row r="209" spans="4:15" ht="15" customHeight="1" x14ac:dyDescent="0.2">
      <c r="D209" s="10">
        <v>207</v>
      </c>
      <c r="E209" s="18">
        <f>MAX($B$47,$B$45*($B$45*(1+$B$8)/($B$45+K208))+$B$9)</f>
        <v>434.78260869565219</v>
      </c>
      <c r="F209" s="18">
        <f t="shared" si="39"/>
        <v>0</v>
      </c>
      <c r="G209" s="18">
        <f t="shared" si="40"/>
        <v>0</v>
      </c>
      <c r="H209" s="19">
        <f t="shared" si="41"/>
        <v>0</v>
      </c>
      <c r="I209" s="18">
        <f t="shared" si="43"/>
        <v>434.78260869565219</v>
      </c>
      <c r="J209" s="19">
        <f t="shared" si="42"/>
        <v>0</v>
      </c>
      <c r="K209" s="19">
        <f>MAX(J209+$B$22,$B$50)</f>
        <v>75</v>
      </c>
      <c r="L209" s="20">
        <f>H209/$B$44</f>
        <v>0</v>
      </c>
      <c r="M209" s="20">
        <f>I209/$B$44</f>
        <v>0.86956521739130432</v>
      </c>
      <c r="N209" s="36">
        <f>(D209-1)*$B$52</f>
        <v>154.5</v>
      </c>
      <c r="O209" s="11">
        <f>D209*$B$53</f>
        <v>12420</v>
      </c>
    </row>
    <row r="210" spans="4:15" ht="15" customHeight="1" x14ac:dyDescent="0.2">
      <c r="D210" s="10">
        <v>208</v>
      </c>
      <c r="E210" s="18">
        <f>MAX($B$47,$B$45*($B$45*(1+$B$8)/($B$45+K209))+$B$9)</f>
        <v>434.78260869565219</v>
      </c>
      <c r="F210" s="18">
        <f t="shared" si="39"/>
        <v>0</v>
      </c>
      <c r="G210" s="18">
        <f t="shared" si="40"/>
        <v>0</v>
      </c>
      <c r="H210" s="19">
        <f t="shared" si="41"/>
        <v>0</v>
      </c>
      <c r="I210" s="18">
        <f t="shared" si="43"/>
        <v>434.78260869565219</v>
      </c>
      <c r="J210" s="19">
        <f t="shared" si="42"/>
        <v>0</v>
      </c>
      <c r="K210" s="19">
        <f>MAX(J210+$B$22,$B$50)</f>
        <v>75</v>
      </c>
      <c r="L210" s="20">
        <f>H210/$B$44</f>
        <v>0</v>
      </c>
      <c r="M210" s="20">
        <f>I210/$B$44</f>
        <v>0.86956521739130432</v>
      </c>
      <c r="N210" s="36">
        <f>(D210-1)*$B$52</f>
        <v>155.25</v>
      </c>
      <c r="O210" s="11">
        <f>D210*$B$53</f>
        <v>12480</v>
      </c>
    </row>
    <row r="211" spans="4:15" ht="15" customHeight="1" x14ac:dyDescent="0.2">
      <c r="D211" s="10">
        <v>209</v>
      </c>
      <c r="E211" s="18">
        <f>MAX($B$47,$B$45*($B$45*(1+$B$8)/($B$45+K210))+$B$9)</f>
        <v>434.78260869565219</v>
      </c>
      <c r="F211" s="18">
        <f t="shared" si="39"/>
        <v>0</v>
      </c>
      <c r="G211" s="18">
        <f t="shared" si="40"/>
        <v>0</v>
      </c>
      <c r="H211" s="19">
        <f t="shared" si="41"/>
        <v>0</v>
      </c>
      <c r="I211" s="18">
        <f t="shared" si="43"/>
        <v>434.78260869565219</v>
      </c>
      <c r="J211" s="19">
        <f t="shared" si="42"/>
        <v>0</v>
      </c>
      <c r="K211" s="19">
        <f>MAX(J211+$B$22,$B$50)</f>
        <v>75</v>
      </c>
      <c r="L211" s="20">
        <f>H211/$B$44</f>
        <v>0</v>
      </c>
      <c r="M211" s="20">
        <f>I211/$B$44</f>
        <v>0.86956521739130432</v>
      </c>
      <c r="N211" s="36">
        <f>(D211-1)*$B$52</f>
        <v>156</v>
      </c>
      <c r="O211" s="11">
        <f>D211*$B$53</f>
        <v>12540</v>
      </c>
    </row>
    <row r="212" spans="4:15" ht="15" customHeight="1" x14ac:dyDescent="0.2">
      <c r="D212" s="10">
        <v>210</v>
      </c>
      <c r="E212" s="18">
        <f>MAX($B$47,$B$45*($B$45*(1+$B$8)/($B$45+K211))+$B$9)</f>
        <v>434.78260869565219</v>
      </c>
      <c r="F212" s="18">
        <f t="shared" si="39"/>
        <v>0</v>
      </c>
      <c r="G212" s="18">
        <f t="shared" si="40"/>
        <v>0</v>
      </c>
      <c r="H212" s="19">
        <f t="shared" si="41"/>
        <v>0</v>
      </c>
      <c r="I212" s="18">
        <f t="shared" si="43"/>
        <v>434.78260869565219</v>
      </c>
      <c r="J212" s="19">
        <f t="shared" si="42"/>
        <v>0</v>
      </c>
      <c r="K212" s="19">
        <f>MAX(J212+$B$22,$B$50)</f>
        <v>75</v>
      </c>
      <c r="L212" s="20">
        <f>H212/$B$44</f>
        <v>0</v>
      </c>
      <c r="M212" s="20">
        <f>I212/$B$44</f>
        <v>0.86956521739130432</v>
      </c>
      <c r="N212" s="36">
        <f>(D212-1)*$B$52</f>
        <v>156.75</v>
      </c>
      <c r="O212" s="11">
        <f>D212*$B$53</f>
        <v>12600</v>
      </c>
    </row>
    <row r="213" spans="4:15" ht="15" customHeight="1" x14ac:dyDescent="0.2">
      <c r="D213" s="10">
        <v>211</v>
      </c>
      <c r="E213" s="18">
        <f>MAX($B$47,$B$45*($B$45*(1+$B$8)/($B$45+K212))+$B$9)</f>
        <v>434.78260869565219</v>
      </c>
      <c r="F213" s="18">
        <f t="shared" si="39"/>
        <v>0</v>
      </c>
      <c r="G213" s="18">
        <f t="shared" si="40"/>
        <v>0</v>
      </c>
      <c r="H213" s="19">
        <f t="shared" si="41"/>
        <v>0</v>
      </c>
      <c r="I213" s="18">
        <f t="shared" si="43"/>
        <v>434.78260869565219</v>
      </c>
      <c r="J213" s="19">
        <f t="shared" si="42"/>
        <v>0</v>
      </c>
      <c r="K213" s="19">
        <f>MAX(J213+$B$22,$B$50)</f>
        <v>75</v>
      </c>
      <c r="L213" s="20">
        <f>H213/$B$44</f>
        <v>0</v>
      </c>
      <c r="M213" s="20">
        <f>I213/$B$44</f>
        <v>0.86956521739130432</v>
      </c>
      <c r="N213" s="36">
        <f>(D213-1)*$B$52</f>
        <v>157.5</v>
      </c>
      <c r="O213" s="11">
        <f>D213*$B$53</f>
        <v>12660</v>
      </c>
    </row>
    <row r="214" spans="4:15" ht="15" customHeight="1" x14ac:dyDescent="0.2">
      <c r="D214" s="10">
        <v>212</v>
      </c>
      <c r="E214" s="18">
        <f>MAX($B$47,$B$45*($B$45*(1+$B$8)/($B$45+K213))+$B$9)</f>
        <v>434.78260869565219</v>
      </c>
      <c r="F214" s="18">
        <f t="shared" si="39"/>
        <v>0</v>
      </c>
      <c r="G214" s="18">
        <f t="shared" si="40"/>
        <v>0</v>
      </c>
      <c r="H214" s="19">
        <f t="shared" si="41"/>
        <v>0</v>
      </c>
      <c r="I214" s="18">
        <f t="shared" si="43"/>
        <v>434.78260869565219</v>
      </c>
      <c r="J214" s="19">
        <f t="shared" si="42"/>
        <v>0</v>
      </c>
      <c r="K214" s="19">
        <f>MAX(J214+$B$22,$B$50)</f>
        <v>75</v>
      </c>
      <c r="L214" s="20">
        <f>H214/$B$44</f>
        <v>0</v>
      </c>
      <c r="M214" s="20">
        <f>I214/$B$44</f>
        <v>0.86956521739130432</v>
      </c>
      <c r="N214" s="36">
        <f>(D214-1)*$B$52</f>
        <v>158.25</v>
      </c>
      <c r="O214" s="11">
        <f>D214*$B$53</f>
        <v>12720</v>
      </c>
    </row>
    <row r="215" spans="4:15" ht="15" customHeight="1" x14ac:dyDescent="0.2">
      <c r="D215" s="10">
        <v>213</v>
      </c>
      <c r="E215" s="18">
        <f>MAX($B$47,$B$45*($B$45*(1+$B$8)/($B$45+K214))+$B$9)</f>
        <v>434.78260869565219</v>
      </c>
      <c r="F215" s="18">
        <f t="shared" si="39"/>
        <v>0</v>
      </c>
      <c r="G215" s="18">
        <f t="shared" si="40"/>
        <v>0</v>
      </c>
      <c r="H215" s="19">
        <f t="shared" si="41"/>
        <v>0</v>
      </c>
      <c r="I215" s="18">
        <f t="shared" si="43"/>
        <v>434.78260869565219</v>
      </c>
      <c r="J215" s="19">
        <f t="shared" si="42"/>
        <v>0</v>
      </c>
      <c r="K215" s="19">
        <f>MAX(J215+$B$22,$B$50)</f>
        <v>75</v>
      </c>
      <c r="L215" s="20">
        <f>H215/$B$44</f>
        <v>0</v>
      </c>
      <c r="M215" s="20">
        <f>I215/$B$44</f>
        <v>0.86956521739130432</v>
      </c>
      <c r="N215" s="36">
        <f>(D215-1)*$B$52</f>
        <v>159</v>
      </c>
      <c r="O215" s="11">
        <f>D215*$B$53</f>
        <v>12780</v>
      </c>
    </row>
    <row r="216" spans="4:15" ht="15" customHeight="1" x14ac:dyDescent="0.2">
      <c r="D216" s="10">
        <v>214</v>
      </c>
      <c r="E216" s="18">
        <f>MAX($B$47,$B$45*($B$45*(1+$B$8)/($B$45+K215))+$B$9)</f>
        <v>434.78260869565219</v>
      </c>
      <c r="F216" s="18">
        <f t="shared" si="39"/>
        <v>0</v>
      </c>
      <c r="G216" s="18">
        <f t="shared" si="40"/>
        <v>0</v>
      </c>
      <c r="H216" s="19">
        <f t="shared" si="41"/>
        <v>0</v>
      </c>
      <c r="I216" s="18">
        <f t="shared" si="43"/>
        <v>434.78260869565219</v>
      </c>
      <c r="J216" s="19">
        <f t="shared" si="42"/>
        <v>0</v>
      </c>
      <c r="K216" s="19">
        <f>MAX(J216+$B$22,$B$50)</f>
        <v>75</v>
      </c>
      <c r="L216" s="20">
        <f>H216/$B$44</f>
        <v>0</v>
      </c>
      <c r="M216" s="20">
        <f>I216/$B$44</f>
        <v>0.86956521739130432</v>
      </c>
      <c r="N216" s="36">
        <f>(D216-1)*$B$52</f>
        <v>159.75</v>
      </c>
      <c r="O216" s="11">
        <f>D216*$B$53</f>
        <v>12840</v>
      </c>
    </row>
    <row r="217" spans="4:15" ht="15" customHeight="1" x14ac:dyDescent="0.2">
      <c r="D217" s="10">
        <v>215</v>
      </c>
      <c r="E217" s="18">
        <f>MAX($B$47,$B$45*($B$45*(1+$B$8)/($B$45+K216))+$B$9)</f>
        <v>434.78260869565219</v>
      </c>
      <c r="F217" s="18">
        <f t="shared" si="39"/>
        <v>0</v>
      </c>
      <c r="G217" s="18">
        <f t="shared" si="40"/>
        <v>0</v>
      </c>
      <c r="H217" s="19">
        <f t="shared" si="41"/>
        <v>0</v>
      </c>
      <c r="I217" s="18">
        <f t="shared" si="43"/>
        <v>434.78260869565219</v>
      </c>
      <c r="J217" s="19">
        <f t="shared" si="42"/>
        <v>0</v>
      </c>
      <c r="K217" s="19">
        <f>MAX(J217+$B$22,$B$50)</f>
        <v>75</v>
      </c>
      <c r="L217" s="20">
        <f>H217/$B$44</f>
        <v>0</v>
      </c>
      <c r="M217" s="20">
        <f>I217/$B$44</f>
        <v>0.86956521739130432</v>
      </c>
      <c r="N217" s="36">
        <f>(D217-1)*$B$52</f>
        <v>160.5</v>
      </c>
      <c r="O217" s="11">
        <f>D217*$B$53</f>
        <v>12900</v>
      </c>
    </row>
    <row r="218" spans="4:15" ht="15" customHeight="1" x14ac:dyDescent="0.2">
      <c r="D218" s="10">
        <v>216</v>
      </c>
      <c r="E218" s="18">
        <f>MAX($B$47,$B$45*($B$45*(1+$B$8)/($B$45+K217))+$B$9)</f>
        <v>434.78260869565219</v>
      </c>
      <c r="F218" s="18">
        <f t="shared" si="39"/>
        <v>0</v>
      </c>
      <c r="G218" s="18">
        <f t="shared" si="40"/>
        <v>0</v>
      </c>
      <c r="H218" s="19">
        <f t="shared" si="41"/>
        <v>0</v>
      </c>
      <c r="I218" s="18">
        <f t="shared" si="43"/>
        <v>434.78260869565219</v>
      </c>
      <c r="J218" s="19">
        <f t="shared" si="42"/>
        <v>0</v>
      </c>
      <c r="K218" s="19">
        <f>MAX(J218+$B$22,$B$50)</f>
        <v>75</v>
      </c>
      <c r="L218" s="20">
        <f>H218/$B$44</f>
        <v>0</v>
      </c>
      <c r="M218" s="20">
        <f>I218/$B$44</f>
        <v>0.86956521739130432</v>
      </c>
      <c r="N218" s="36">
        <f>(D218-1)*$B$52</f>
        <v>161.25</v>
      </c>
      <c r="O218" s="11">
        <f>D218*$B$53</f>
        <v>12960</v>
      </c>
    </row>
    <row r="219" spans="4:15" ht="15" customHeight="1" x14ac:dyDescent="0.2">
      <c r="D219" s="10">
        <v>217</v>
      </c>
      <c r="E219" s="18">
        <f>MAX($B$47,$B$45*($B$45*(1+$B$8)/($B$45+K218))+$B$9)</f>
        <v>434.78260869565219</v>
      </c>
      <c r="F219" s="18">
        <f t="shared" si="39"/>
        <v>0</v>
      </c>
      <c r="G219" s="18">
        <f t="shared" si="40"/>
        <v>0</v>
      </c>
      <c r="H219" s="19">
        <f t="shared" si="41"/>
        <v>0</v>
      </c>
      <c r="I219" s="18">
        <f t="shared" si="43"/>
        <v>434.78260869565219</v>
      </c>
      <c r="J219" s="19">
        <f t="shared" si="42"/>
        <v>0</v>
      </c>
      <c r="K219" s="19">
        <f>MAX(J219+$B$22,$B$50)</f>
        <v>75</v>
      </c>
      <c r="L219" s="20">
        <f>H219/$B$44</f>
        <v>0</v>
      </c>
      <c r="M219" s="20">
        <f>I219/$B$44</f>
        <v>0.86956521739130432</v>
      </c>
      <c r="N219" s="36">
        <f>(D219-1)*$B$52</f>
        <v>162</v>
      </c>
      <c r="O219" s="11">
        <f>D219*$B$53</f>
        <v>13020</v>
      </c>
    </row>
    <row r="220" spans="4:15" ht="15" customHeight="1" x14ac:dyDescent="0.2">
      <c r="D220" s="10">
        <v>218</v>
      </c>
      <c r="E220" s="18">
        <f>MAX($B$47,$B$45*($B$45*(1+$B$8)/($B$45+K219))+$B$9)</f>
        <v>434.78260869565219</v>
      </c>
      <c r="F220" s="18">
        <f t="shared" si="39"/>
        <v>0</v>
      </c>
      <c r="G220" s="18">
        <f t="shared" si="40"/>
        <v>0</v>
      </c>
      <c r="H220" s="19">
        <f t="shared" si="41"/>
        <v>0</v>
      </c>
      <c r="I220" s="18">
        <f t="shared" si="43"/>
        <v>434.78260869565219</v>
      </c>
      <c r="J220" s="19">
        <f t="shared" si="42"/>
        <v>0</v>
      </c>
      <c r="K220" s="19">
        <f>MAX(J220+$B$22,$B$50)</f>
        <v>75</v>
      </c>
      <c r="L220" s="20">
        <f>H220/$B$44</f>
        <v>0</v>
      </c>
      <c r="M220" s="20">
        <f>I220/$B$44</f>
        <v>0.86956521739130432</v>
      </c>
      <c r="N220" s="36">
        <f>(D220-1)*$B$52</f>
        <v>162.75</v>
      </c>
      <c r="O220" s="11">
        <f>D220*$B$53</f>
        <v>13080</v>
      </c>
    </row>
    <row r="221" spans="4:15" ht="15" customHeight="1" x14ac:dyDescent="0.2">
      <c r="D221" s="10">
        <v>219</v>
      </c>
      <c r="E221" s="18">
        <f>MAX($B$47,$B$45*($B$45*(1+$B$8)/($B$45+K220))+$B$9)</f>
        <v>434.78260869565219</v>
      </c>
      <c r="F221" s="18">
        <f t="shared" si="39"/>
        <v>0</v>
      </c>
      <c r="G221" s="18">
        <f t="shared" si="40"/>
        <v>0</v>
      </c>
      <c r="H221" s="19">
        <f t="shared" si="41"/>
        <v>0</v>
      </c>
      <c r="I221" s="18">
        <f t="shared" si="43"/>
        <v>434.78260869565219</v>
      </c>
      <c r="J221" s="19">
        <f t="shared" si="42"/>
        <v>0</v>
      </c>
      <c r="K221" s="19">
        <f>MAX(J221+$B$22,$B$50)</f>
        <v>75</v>
      </c>
      <c r="L221" s="20">
        <f>H221/$B$44</f>
        <v>0</v>
      </c>
      <c r="M221" s="20">
        <f>I221/$B$44</f>
        <v>0.86956521739130432</v>
      </c>
      <c r="N221" s="36">
        <f>(D221-1)*$B$52</f>
        <v>163.5</v>
      </c>
      <c r="O221" s="11">
        <f>D221*$B$53</f>
        <v>13140</v>
      </c>
    </row>
    <row r="222" spans="4:15" ht="15" customHeight="1" x14ac:dyDescent="0.2">
      <c r="D222" s="10">
        <v>220</v>
      </c>
      <c r="E222" s="18">
        <f>MAX($B$47,$B$45*($B$45*(1+$B$8)/($B$45+K221))+$B$9)</f>
        <v>434.78260869565219</v>
      </c>
      <c r="F222" s="18">
        <f t="shared" si="39"/>
        <v>0</v>
      </c>
      <c r="G222" s="18">
        <f t="shared" si="40"/>
        <v>0</v>
      </c>
      <c r="H222" s="19">
        <f t="shared" si="41"/>
        <v>0</v>
      </c>
      <c r="I222" s="18">
        <f t="shared" si="43"/>
        <v>434.78260869565219</v>
      </c>
      <c r="J222" s="19">
        <f t="shared" si="42"/>
        <v>0</v>
      </c>
      <c r="K222" s="19">
        <f>MAX(J222+$B$22,$B$50)</f>
        <v>75</v>
      </c>
      <c r="L222" s="20">
        <f>H222/$B$44</f>
        <v>0</v>
      </c>
      <c r="M222" s="20">
        <f>I222/$B$44</f>
        <v>0.86956521739130432</v>
      </c>
      <c r="N222" s="36">
        <f>(D222-1)*$B$52</f>
        <v>164.25</v>
      </c>
      <c r="O222" s="11">
        <f>D222*$B$53</f>
        <v>13200</v>
      </c>
    </row>
    <row r="223" spans="4:15" ht="15" customHeight="1" x14ac:dyDescent="0.2">
      <c r="D223" s="10">
        <v>221</v>
      </c>
      <c r="E223" s="18">
        <f>MAX($B$47,$B$45*($B$45*(1+$B$8)/($B$45+K222))+$B$9)</f>
        <v>434.78260869565219</v>
      </c>
      <c r="F223" s="18">
        <f t="shared" si="39"/>
        <v>0</v>
      </c>
      <c r="G223" s="18">
        <f t="shared" si="40"/>
        <v>0</v>
      </c>
      <c r="H223" s="19">
        <f t="shared" si="41"/>
        <v>0</v>
      </c>
      <c r="I223" s="18">
        <f t="shared" si="43"/>
        <v>434.78260869565219</v>
      </c>
      <c r="J223" s="19">
        <f t="shared" si="42"/>
        <v>0</v>
      </c>
      <c r="K223" s="19">
        <f>MAX(J223+$B$22,$B$50)</f>
        <v>75</v>
      </c>
      <c r="L223" s="20">
        <f>H223/$B$44</f>
        <v>0</v>
      </c>
      <c r="M223" s="20">
        <f>I223/$B$44</f>
        <v>0.86956521739130432</v>
      </c>
      <c r="N223" s="36">
        <f>(D223-1)*$B$52</f>
        <v>165</v>
      </c>
      <c r="O223" s="11">
        <f>D223*$B$53</f>
        <v>13260</v>
      </c>
    </row>
    <row r="224" spans="4:15" ht="15" customHeight="1" x14ac:dyDescent="0.2">
      <c r="D224" s="10">
        <v>222</v>
      </c>
      <c r="E224" s="18">
        <f>MAX($B$47,$B$45*($B$45*(1+$B$8)/($B$45+K223))+$B$9)</f>
        <v>434.78260869565219</v>
      </c>
      <c r="F224" s="18">
        <f t="shared" si="39"/>
        <v>0</v>
      </c>
      <c r="G224" s="18">
        <f t="shared" si="40"/>
        <v>0</v>
      </c>
      <c r="H224" s="19">
        <f t="shared" si="41"/>
        <v>0</v>
      </c>
      <c r="I224" s="18">
        <f t="shared" si="43"/>
        <v>434.78260869565219</v>
      </c>
      <c r="J224" s="19">
        <f t="shared" si="42"/>
        <v>0</v>
      </c>
      <c r="K224" s="19">
        <f>MAX(J224+$B$22,$B$50)</f>
        <v>75</v>
      </c>
      <c r="L224" s="20">
        <f>H224/$B$44</f>
        <v>0</v>
      </c>
      <c r="M224" s="20">
        <f>I224/$B$44</f>
        <v>0.86956521739130432</v>
      </c>
      <c r="N224" s="36">
        <f>(D224-1)*$B$52</f>
        <v>165.75</v>
      </c>
      <c r="O224" s="11">
        <f>D224*$B$53</f>
        <v>13320</v>
      </c>
    </row>
    <row r="225" spans="4:15" ht="15" customHeight="1" x14ac:dyDescent="0.2">
      <c r="D225" s="10">
        <v>223</v>
      </c>
      <c r="E225" s="18">
        <f>MAX($B$47,$B$45*($B$45*(1+$B$8)/($B$45+K224))+$B$9)</f>
        <v>434.78260869565219</v>
      </c>
      <c r="F225" s="18">
        <f t="shared" si="39"/>
        <v>0</v>
      </c>
      <c r="G225" s="18">
        <f t="shared" si="40"/>
        <v>0</v>
      </c>
      <c r="H225" s="19">
        <f t="shared" si="41"/>
        <v>0</v>
      </c>
      <c r="I225" s="18">
        <f t="shared" si="43"/>
        <v>434.78260869565219</v>
      </c>
      <c r="J225" s="19">
        <f t="shared" si="42"/>
        <v>0</v>
      </c>
      <c r="K225" s="19">
        <f>MAX(J225+$B$22,$B$50)</f>
        <v>75</v>
      </c>
      <c r="L225" s="20">
        <f>H225/$B$44</f>
        <v>0</v>
      </c>
      <c r="M225" s="20">
        <f>I225/$B$44</f>
        <v>0.86956521739130432</v>
      </c>
      <c r="N225" s="36">
        <f>(D225-1)*$B$52</f>
        <v>166.5</v>
      </c>
      <c r="O225" s="11">
        <f>D225*$B$53</f>
        <v>13380</v>
      </c>
    </row>
    <row r="226" spans="4:15" ht="15" customHeight="1" x14ac:dyDescent="0.2">
      <c r="D226" s="10">
        <v>224</v>
      </c>
      <c r="E226" s="18">
        <f>MAX($B$47,$B$45*($B$45*(1+$B$8)/($B$45+K225))+$B$9)</f>
        <v>434.78260869565219</v>
      </c>
      <c r="F226" s="18">
        <f t="shared" si="39"/>
        <v>0</v>
      </c>
      <c r="G226" s="18">
        <f t="shared" si="40"/>
        <v>0</v>
      </c>
      <c r="H226" s="19">
        <f t="shared" si="41"/>
        <v>0</v>
      </c>
      <c r="I226" s="18">
        <f t="shared" si="43"/>
        <v>434.78260869565219</v>
      </c>
      <c r="J226" s="19">
        <f t="shared" si="42"/>
        <v>0</v>
      </c>
      <c r="K226" s="19">
        <f>MAX(J226+$B$22,$B$50)</f>
        <v>75</v>
      </c>
      <c r="L226" s="20">
        <f>H226/$B$44</f>
        <v>0</v>
      </c>
      <c r="M226" s="20">
        <f>I226/$B$44</f>
        <v>0.86956521739130432</v>
      </c>
      <c r="N226" s="36">
        <f>(D226-1)*$B$52</f>
        <v>167.25</v>
      </c>
      <c r="O226" s="11">
        <f>D226*$B$53</f>
        <v>13440</v>
      </c>
    </row>
    <row r="227" spans="4:15" ht="15" customHeight="1" x14ac:dyDescent="0.2">
      <c r="D227" s="10">
        <v>225</v>
      </c>
      <c r="E227" s="18">
        <f>MAX($B$47,$B$45*($B$45*(1+$B$8)/($B$45+K226))+$B$9)</f>
        <v>434.78260869565219</v>
      </c>
      <c r="F227" s="18">
        <f t="shared" si="39"/>
        <v>0</v>
      </c>
      <c r="G227" s="18">
        <f t="shared" si="40"/>
        <v>0</v>
      </c>
      <c r="H227" s="19">
        <f t="shared" si="41"/>
        <v>0</v>
      </c>
      <c r="I227" s="18">
        <f t="shared" si="43"/>
        <v>434.78260869565219</v>
      </c>
      <c r="J227" s="19">
        <f t="shared" si="42"/>
        <v>0</v>
      </c>
      <c r="K227" s="19">
        <f>MAX(J227+$B$22,$B$50)</f>
        <v>75</v>
      </c>
      <c r="L227" s="20">
        <f>H227/$B$44</f>
        <v>0</v>
      </c>
      <c r="M227" s="20">
        <f>I227/$B$44</f>
        <v>0.86956521739130432</v>
      </c>
      <c r="N227" s="36">
        <f>(D227-1)*$B$52</f>
        <v>168</v>
      </c>
      <c r="O227" s="11">
        <f>D227*$B$53</f>
        <v>13500</v>
      </c>
    </row>
    <row r="228" spans="4:15" ht="15" customHeight="1" x14ac:dyDescent="0.2">
      <c r="D228" s="10">
        <v>226</v>
      </c>
      <c r="E228" s="18">
        <f>MAX($B$47,$B$45*($B$45*(1+$B$8)/($B$45+K227))+$B$9)</f>
        <v>434.78260869565219</v>
      </c>
      <c r="F228" s="18">
        <f t="shared" si="39"/>
        <v>0</v>
      </c>
      <c r="G228" s="18">
        <f t="shared" si="40"/>
        <v>0</v>
      </c>
      <c r="H228" s="19">
        <f t="shared" si="41"/>
        <v>0</v>
      </c>
      <c r="I228" s="18">
        <f t="shared" si="43"/>
        <v>434.78260869565219</v>
      </c>
      <c r="J228" s="19">
        <f t="shared" si="42"/>
        <v>0</v>
      </c>
      <c r="K228" s="19">
        <f>MAX(J228+$B$22,$B$50)</f>
        <v>75</v>
      </c>
      <c r="L228" s="20">
        <f>H228/$B$44</f>
        <v>0</v>
      </c>
      <c r="M228" s="20">
        <f>I228/$B$44</f>
        <v>0.86956521739130432</v>
      </c>
      <c r="N228" s="36">
        <f>(D228-1)*$B$52</f>
        <v>168.75</v>
      </c>
      <c r="O228" s="11">
        <f>D228*$B$53</f>
        <v>13560</v>
      </c>
    </row>
    <row r="229" spans="4:15" ht="15" customHeight="1" x14ac:dyDescent="0.2">
      <c r="D229" s="10">
        <v>227</v>
      </c>
      <c r="E229" s="18">
        <f>MAX($B$47,$B$45*($B$45*(1+$B$8)/($B$45+K228))+$B$9)</f>
        <v>434.78260869565219</v>
      </c>
      <c r="F229" s="18">
        <f t="shared" si="39"/>
        <v>0</v>
      </c>
      <c r="G229" s="18">
        <f t="shared" si="40"/>
        <v>0</v>
      </c>
      <c r="H229" s="19">
        <f t="shared" si="41"/>
        <v>0</v>
      </c>
      <c r="I229" s="18">
        <f t="shared" si="43"/>
        <v>434.78260869565219</v>
      </c>
      <c r="J229" s="19">
        <f t="shared" si="42"/>
        <v>0</v>
      </c>
      <c r="K229" s="19">
        <f>MAX(J229+$B$22,$B$50)</f>
        <v>75</v>
      </c>
      <c r="L229" s="20">
        <f>H229/$B$44</f>
        <v>0</v>
      </c>
      <c r="M229" s="20">
        <f>I229/$B$44</f>
        <v>0.86956521739130432</v>
      </c>
      <c r="N229" s="36">
        <f>(D229-1)*$B$52</f>
        <v>169.5</v>
      </c>
      <c r="O229" s="11">
        <f>D229*$B$53</f>
        <v>13620</v>
      </c>
    </row>
    <row r="230" spans="4:15" ht="15" customHeight="1" x14ac:dyDescent="0.2">
      <c r="D230" s="10">
        <v>228</v>
      </c>
      <c r="E230" s="18">
        <f>MAX($B$47,$B$45*($B$45*(1+$B$8)/($B$45+K229))+$B$9)</f>
        <v>434.78260869565219</v>
      </c>
      <c r="F230" s="18">
        <f t="shared" si="39"/>
        <v>0</v>
      </c>
      <c r="G230" s="18">
        <f t="shared" si="40"/>
        <v>0</v>
      </c>
      <c r="H230" s="19">
        <f t="shared" si="41"/>
        <v>0</v>
      </c>
      <c r="I230" s="18">
        <f t="shared" si="43"/>
        <v>434.78260869565219</v>
      </c>
      <c r="J230" s="19">
        <f t="shared" si="42"/>
        <v>0</v>
      </c>
      <c r="K230" s="19">
        <f>MAX(J230+$B$22,$B$50)</f>
        <v>75</v>
      </c>
      <c r="L230" s="20">
        <f>H230/$B$44</f>
        <v>0</v>
      </c>
      <c r="M230" s="20">
        <f>I230/$B$44</f>
        <v>0.86956521739130432</v>
      </c>
      <c r="N230" s="36">
        <f>(D230-1)*$B$52</f>
        <v>170.25</v>
      </c>
      <c r="O230" s="11">
        <f>D230*$B$53</f>
        <v>13680</v>
      </c>
    </row>
    <row r="231" spans="4:15" ht="15" customHeight="1" x14ac:dyDescent="0.2">
      <c r="D231" s="10">
        <v>229</v>
      </c>
      <c r="E231" s="18">
        <f>MAX($B$47,$B$45*($B$45*(1+$B$8)/($B$45+K230))+$B$9)</f>
        <v>434.78260869565219</v>
      </c>
      <c r="F231" s="18">
        <f t="shared" si="39"/>
        <v>0</v>
      </c>
      <c r="G231" s="18">
        <f t="shared" si="40"/>
        <v>0</v>
      </c>
      <c r="H231" s="19">
        <f t="shared" si="41"/>
        <v>0</v>
      </c>
      <c r="I231" s="18">
        <f t="shared" si="43"/>
        <v>434.78260869565219</v>
      </c>
      <c r="J231" s="19">
        <f t="shared" si="42"/>
        <v>0</v>
      </c>
      <c r="K231" s="19">
        <f>MAX(J231+$B$22,$B$50)</f>
        <v>75</v>
      </c>
      <c r="L231" s="20">
        <f>H231/$B$44</f>
        <v>0</v>
      </c>
      <c r="M231" s="20">
        <f>I231/$B$44</f>
        <v>0.86956521739130432</v>
      </c>
      <c r="N231" s="36">
        <f>(D231-1)*$B$52</f>
        <v>171</v>
      </c>
      <c r="O231" s="11">
        <f>D231*$B$53</f>
        <v>13740</v>
      </c>
    </row>
    <row r="232" spans="4:15" ht="15" customHeight="1" x14ac:dyDescent="0.2">
      <c r="D232" s="10">
        <v>230</v>
      </c>
      <c r="E232" s="18">
        <f>MAX($B$47,$B$45*($B$45*(1+$B$8)/($B$45+K231))+$B$9)</f>
        <v>434.78260869565219</v>
      </c>
      <c r="F232" s="18">
        <f t="shared" ref="F232:F295" si="44">MAX(F231-$E232/30,0)</f>
        <v>0</v>
      </c>
      <c r="G232" s="18">
        <f t="shared" ref="G232:G295" si="45">MAX(G231-$E232/15,0)</f>
        <v>0</v>
      </c>
      <c r="H232" s="19">
        <f t="shared" ref="H232:H295" si="46">12*(F231-F232)+9*(G231-G232)</f>
        <v>0</v>
      </c>
      <c r="I232" s="18">
        <f t="shared" si="43"/>
        <v>434.78260869565219</v>
      </c>
      <c r="J232" s="19">
        <f t="shared" ref="J232:J295" si="47">9*G232+6*F232</f>
        <v>0</v>
      </c>
      <c r="K232" s="19">
        <f>MAX(J232+$B$22,$B$50)</f>
        <v>75</v>
      </c>
      <c r="L232" s="20">
        <f>H232/$B$44</f>
        <v>0</v>
      </c>
      <c r="M232" s="20">
        <f>I232/$B$44</f>
        <v>0.86956521739130432</v>
      </c>
      <c r="N232" s="36">
        <f>(D232-1)*$B$52</f>
        <v>171.75</v>
      </c>
      <c r="O232" s="11">
        <f>D232*$B$53</f>
        <v>13800</v>
      </c>
    </row>
    <row r="233" spans="4:15" ht="15" customHeight="1" x14ac:dyDescent="0.2">
      <c r="D233" s="10">
        <v>231</v>
      </c>
      <c r="E233" s="18">
        <f>MAX($B$47,$B$45*($B$45*(1+$B$8)/($B$45+K232))+$B$9)</f>
        <v>434.78260869565219</v>
      </c>
      <c r="F233" s="18">
        <f t="shared" si="44"/>
        <v>0</v>
      </c>
      <c r="G233" s="18">
        <f t="shared" si="45"/>
        <v>0</v>
      </c>
      <c r="H233" s="19">
        <f t="shared" si="46"/>
        <v>0</v>
      </c>
      <c r="I233" s="18">
        <f t="shared" si="43"/>
        <v>434.78260869565219</v>
      </c>
      <c r="J233" s="19">
        <f t="shared" si="47"/>
        <v>0</v>
      </c>
      <c r="K233" s="19">
        <f>MAX(J233+$B$22,$B$50)</f>
        <v>75</v>
      </c>
      <c r="L233" s="20">
        <f>H233/$B$44</f>
        <v>0</v>
      </c>
      <c r="M233" s="20">
        <f>I233/$B$44</f>
        <v>0.86956521739130432</v>
      </c>
      <c r="N233" s="36">
        <f>(D233-1)*$B$52</f>
        <v>172.5</v>
      </c>
      <c r="O233" s="11">
        <f>D233*$B$53</f>
        <v>13860</v>
      </c>
    </row>
    <row r="234" spans="4:15" ht="15" customHeight="1" x14ac:dyDescent="0.2">
      <c r="D234" s="10">
        <v>232</v>
      </c>
      <c r="E234" s="18">
        <f>MAX($B$47,$B$45*($B$45*(1+$B$8)/($B$45+K233))+$B$9)</f>
        <v>434.78260869565219</v>
      </c>
      <c r="F234" s="18">
        <f t="shared" si="44"/>
        <v>0</v>
      </c>
      <c r="G234" s="18">
        <f t="shared" si="45"/>
        <v>0</v>
      </c>
      <c r="H234" s="19">
        <f t="shared" si="46"/>
        <v>0</v>
      </c>
      <c r="I234" s="18">
        <f t="shared" si="43"/>
        <v>434.78260869565219</v>
      </c>
      <c r="J234" s="19">
        <f t="shared" si="47"/>
        <v>0</v>
      </c>
      <c r="K234" s="19">
        <f>MAX(J234+$B$22,$B$50)</f>
        <v>75</v>
      </c>
      <c r="L234" s="20">
        <f>H234/$B$44</f>
        <v>0</v>
      </c>
      <c r="M234" s="20">
        <f>I234/$B$44</f>
        <v>0.86956521739130432</v>
      </c>
      <c r="N234" s="36">
        <f>(D234-1)*$B$52</f>
        <v>173.25</v>
      </c>
      <c r="O234" s="11">
        <f>D234*$B$53</f>
        <v>13920</v>
      </c>
    </row>
    <row r="235" spans="4:15" ht="15" customHeight="1" x14ac:dyDescent="0.2">
      <c r="D235" s="10">
        <v>233</v>
      </c>
      <c r="E235" s="18">
        <f>MAX($B$47,$B$45*($B$45*(1+$B$8)/($B$45+K234))+$B$9)</f>
        <v>434.78260869565219</v>
      </c>
      <c r="F235" s="18">
        <f t="shared" si="44"/>
        <v>0</v>
      </c>
      <c r="G235" s="18">
        <f t="shared" si="45"/>
        <v>0</v>
      </c>
      <c r="H235" s="19">
        <f t="shared" si="46"/>
        <v>0</v>
      </c>
      <c r="I235" s="18">
        <f t="shared" si="43"/>
        <v>434.78260869565219</v>
      </c>
      <c r="J235" s="19">
        <f t="shared" si="47"/>
        <v>0</v>
      </c>
      <c r="K235" s="19">
        <f>MAX(J235+$B$22,$B$50)</f>
        <v>75</v>
      </c>
      <c r="L235" s="20">
        <f>H235/$B$44</f>
        <v>0</v>
      </c>
      <c r="M235" s="20">
        <f>I235/$B$44</f>
        <v>0.86956521739130432</v>
      </c>
      <c r="N235" s="36">
        <f>(D235-1)*$B$52</f>
        <v>174</v>
      </c>
      <c r="O235" s="11">
        <f>D235*$B$53</f>
        <v>13980</v>
      </c>
    </row>
    <row r="236" spans="4:15" ht="15" customHeight="1" x14ac:dyDescent="0.2">
      <c r="D236" s="10">
        <v>234</v>
      </c>
      <c r="E236" s="18">
        <f>MAX($B$47,$B$45*($B$45*(1+$B$8)/($B$45+K235))+$B$9)</f>
        <v>434.78260869565219</v>
      </c>
      <c r="F236" s="18">
        <f t="shared" si="44"/>
        <v>0</v>
      </c>
      <c r="G236" s="18">
        <f t="shared" si="45"/>
        <v>0</v>
      </c>
      <c r="H236" s="19">
        <f t="shared" si="46"/>
        <v>0</v>
      </c>
      <c r="I236" s="18">
        <f t="shared" si="43"/>
        <v>434.78260869565219</v>
      </c>
      <c r="J236" s="19">
        <f t="shared" si="47"/>
        <v>0</v>
      </c>
      <c r="K236" s="19">
        <f>MAX(J236+$B$22,$B$50)</f>
        <v>75</v>
      </c>
      <c r="L236" s="20">
        <f>H236/$B$44</f>
        <v>0</v>
      </c>
      <c r="M236" s="20">
        <f>I236/$B$44</f>
        <v>0.86956521739130432</v>
      </c>
      <c r="N236" s="36">
        <f>(D236-1)*$B$52</f>
        <v>174.75</v>
      </c>
      <c r="O236" s="11">
        <f>D236*$B$53</f>
        <v>14040</v>
      </c>
    </row>
    <row r="237" spans="4:15" ht="15" customHeight="1" x14ac:dyDescent="0.2">
      <c r="D237" s="10">
        <v>235</v>
      </c>
      <c r="E237" s="18">
        <f>MAX($B$47,$B$45*($B$45*(1+$B$8)/($B$45+K236))+$B$9)</f>
        <v>434.78260869565219</v>
      </c>
      <c r="F237" s="18">
        <f t="shared" si="44"/>
        <v>0</v>
      </c>
      <c r="G237" s="18">
        <f t="shared" si="45"/>
        <v>0</v>
      </c>
      <c r="H237" s="19">
        <f t="shared" si="46"/>
        <v>0</v>
      </c>
      <c r="I237" s="18">
        <f t="shared" si="43"/>
        <v>434.78260869565219</v>
      </c>
      <c r="J237" s="19">
        <f t="shared" si="47"/>
        <v>0</v>
      </c>
      <c r="K237" s="19">
        <f>MAX(J237+$B$22,$B$50)</f>
        <v>75</v>
      </c>
      <c r="L237" s="20">
        <f>H237/$B$44</f>
        <v>0</v>
      </c>
      <c r="M237" s="20">
        <f>I237/$B$44</f>
        <v>0.86956521739130432</v>
      </c>
      <c r="N237" s="36">
        <f>(D237-1)*$B$52</f>
        <v>175.5</v>
      </c>
      <c r="O237" s="11">
        <f>D237*$B$53</f>
        <v>14100</v>
      </c>
    </row>
    <row r="238" spans="4:15" ht="15" customHeight="1" x14ac:dyDescent="0.2">
      <c r="D238" s="10">
        <v>236</v>
      </c>
      <c r="E238" s="18">
        <f>MAX($B$47,$B$45*($B$45*(1+$B$8)/($B$45+K237))+$B$9)</f>
        <v>434.78260869565219</v>
      </c>
      <c r="F238" s="18">
        <f t="shared" si="44"/>
        <v>0</v>
      </c>
      <c r="G238" s="18">
        <f t="shared" si="45"/>
        <v>0</v>
      </c>
      <c r="H238" s="19">
        <f t="shared" si="46"/>
        <v>0</v>
      </c>
      <c r="I238" s="18">
        <f t="shared" si="43"/>
        <v>434.78260869565219</v>
      </c>
      <c r="J238" s="19">
        <f t="shared" si="47"/>
        <v>0</v>
      </c>
      <c r="K238" s="19">
        <f>MAX(J238+$B$22,$B$50)</f>
        <v>75</v>
      </c>
      <c r="L238" s="20">
        <f>H238/$B$44</f>
        <v>0</v>
      </c>
      <c r="M238" s="20">
        <f>I238/$B$44</f>
        <v>0.86956521739130432</v>
      </c>
      <c r="N238" s="36">
        <f>(D238-1)*$B$52</f>
        <v>176.25</v>
      </c>
      <c r="O238" s="11">
        <f>D238*$B$53</f>
        <v>14160</v>
      </c>
    </row>
    <row r="239" spans="4:15" ht="15" customHeight="1" x14ac:dyDescent="0.2">
      <c r="D239" s="10">
        <v>237</v>
      </c>
      <c r="E239" s="18">
        <f>MAX($B$47,$B$45*($B$45*(1+$B$8)/($B$45+K238))+$B$9)</f>
        <v>434.78260869565219</v>
      </c>
      <c r="F239" s="18">
        <f t="shared" si="44"/>
        <v>0</v>
      </c>
      <c r="G239" s="18">
        <f t="shared" si="45"/>
        <v>0</v>
      </c>
      <c r="H239" s="19">
        <f t="shared" si="46"/>
        <v>0</v>
      </c>
      <c r="I239" s="18">
        <f t="shared" si="43"/>
        <v>434.78260869565219</v>
      </c>
      <c r="J239" s="19">
        <f t="shared" si="47"/>
        <v>0</v>
      </c>
      <c r="K239" s="19">
        <f>MAX(J239+$B$22,$B$50)</f>
        <v>75</v>
      </c>
      <c r="L239" s="20">
        <f>H239/$B$44</f>
        <v>0</v>
      </c>
      <c r="M239" s="20">
        <f>I239/$B$44</f>
        <v>0.86956521739130432</v>
      </c>
      <c r="N239" s="36">
        <f>(D239-1)*$B$52</f>
        <v>177</v>
      </c>
      <c r="O239" s="11">
        <f>D239*$B$53</f>
        <v>14220</v>
      </c>
    </row>
    <row r="240" spans="4:15" ht="15" customHeight="1" x14ac:dyDescent="0.2">
      <c r="D240" s="10">
        <v>238</v>
      </c>
      <c r="E240" s="18">
        <f>MAX($B$47,$B$45*($B$45*(1+$B$8)/($B$45+K239))+$B$9)</f>
        <v>434.78260869565219</v>
      </c>
      <c r="F240" s="18">
        <f t="shared" si="44"/>
        <v>0</v>
      </c>
      <c r="G240" s="18">
        <f t="shared" si="45"/>
        <v>0</v>
      </c>
      <c r="H240" s="19">
        <f t="shared" si="46"/>
        <v>0</v>
      </c>
      <c r="I240" s="18">
        <f t="shared" si="43"/>
        <v>434.78260869565219</v>
      </c>
      <c r="J240" s="19">
        <f t="shared" si="47"/>
        <v>0</v>
      </c>
      <c r="K240" s="19">
        <f>MAX(J240+$B$22,$B$50)</f>
        <v>75</v>
      </c>
      <c r="L240" s="20">
        <f>H240/$B$44</f>
        <v>0</v>
      </c>
      <c r="M240" s="20">
        <f>I240/$B$44</f>
        <v>0.86956521739130432</v>
      </c>
      <c r="N240" s="36">
        <f>(D240-1)*$B$52</f>
        <v>177.75</v>
      </c>
      <c r="O240" s="11">
        <f>D240*$B$53</f>
        <v>14280</v>
      </c>
    </row>
    <row r="241" spans="4:15" ht="15" customHeight="1" x14ac:dyDescent="0.2">
      <c r="D241" s="10">
        <v>239</v>
      </c>
      <c r="E241" s="18">
        <f>MAX($B$47,$B$45*($B$45*(1+$B$8)/($B$45+K240))+$B$9)</f>
        <v>434.78260869565219</v>
      </c>
      <c r="F241" s="18">
        <f t="shared" si="44"/>
        <v>0</v>
      </c>
      <c r="G241" s="18">
        <f t="shared" si="45"/>
        <v>0</v>
      </c>
      <c r="H241" s="19">
        <f t="shared" si="46"/>
        <v>0</v>
      </c>
      <c r="I241" s="18">
        <f t="shared" si="43"/>
        <v>434.78260869565219</v>
      </c>
      <c r="J241" s="19">
        <f t="shared" si="47"/>
        <v>0</v>
      </c>
      <c r="K241" s="19">
        <f>MAX(J241+$B$22,$B$50)</f>
        <v>75</v>
      </c>
      <c r="L241" s="20">
        <f>H241/$B$44</f>
        <v>0</v>
      </c>
      <c r="M241" s="20">
        <f>I241/$B$44</f>
        <v>0.86956521739130432</v>
      </c>
      <c r="N241" s="36">
        <f>(D241-1)*$B$52</f>
        <v>178.5</v>
      </c>
      <c r="O241" s="11">
        <f>D241*$B$53</f>
        <v>14340</v>
      </c>
    </row>
    <row r="242" spans="4:15" ht="15" customHeight="1" x14ac:dyDescent="0.2">
      <c r="D242" s="10">
        <v>240</v>
      </c>
      <c r="E242" s="18">
        <f>MAX($B$47,$B$45*($B$45*(1+$B$8)/($B$45+K241))+$B$9)</f>
        <v>434.78260869565219</v>
      </c>
      <c r="F242" s="18">
        <f t="shared" si="44"/>
        <v>0</v>
      </c>
      <c r="G242" s="18">
        <f t="shared" si="45"/>
        <v>0</v>
      </c>
      <c r="H242" s="19">
        <f t="shared" si="46"/>
        <v>0</v>
      </c>
      <c r="I242" s="18">
        <f t="shared" si="43"/>
        <v>434.78260869565219</v>
      </c>
      <c r="J242" s="19">
        <f t="shared" si="47"/>
        <v>0</v>
      </c>
      <c r="K242" s="19">
        <f>MAX(J242+$B$22,$B$50)</f>
        <v>75</v>
      </c>
      <c r="L242" s="20">
        <f>H242/$B$44</f>
        <v>0</v>
      </c>
      <c r="M242" s="20">
        <f>I242/$B$44</f>
        <v>0.86956521739130432</v>
      </c>
      <c r="N242" s="36">
        <f>(D242-1)*$B$52</f>
        <v>179.25</v>
      </c>
      <c r="O242" s="11">
        <f>D242*$B$53</f>
        <v>14400</v>
      </c>
    </row>
    <row r="243" spans="4:15" ht="15" customHeight="1" x14ac:dyDescent="0.2">
      <c r="D243" s="10">
        <v>241</v>
      </c>
      <c r="E243" s="18">
        <f>MAX($B$47,$B$45*($B$45*(1+$B$8)/($B$45+K242))+$B$9)</f>
        <v>434.78260869565219</v>
      </c>
      <c r="F243" s="18">
        <f t="shared" si="44"/>
        <v>0</v>
      </c>
      <c r="G243" s="18">
        <f t="shared" si="45"/>
        <v>0</v>
      </c>
      <c r="H243" s="19">
        <f t="shared" si="46"/>
        <v>0</v>
      </c>
      <c r="I243" s="18">
        <f t="shared" si="43"/>
        <v>434.78260869565219</v>
      </c>
      <c r="J243" s="19">
        <f t="shared" si="47"/>
        <v>0</v>
      </c>
      <c r="K243" s="19">
        <f>MAX(J243+$B$22,$B$50)</f>
        <v>75</v>
      </c>
      <c r="L243" s="20">
        <f>H243/$B$44</f>
        <v>0</v>
      </c>
      <c r="M243" s="20">
        <f>I243/$B$44</f>
        <v>0.86956521739130432</v>
      </c>
      <c r="N243" s="36">
        <f>(D243-1)*$B$52</f>
        <v>180</v>
      </c>
      <c r="O243" s="11">
        <f>D243*$B$53</f>
        <v>14460</v>
      </c>
    </row>
    <row r="244" spans="4:15" ht="15" customHeight="1" x14ac:dyDescent="0.2">
      <c r="D244" s="10">
        <v>242</v>
      </c>
      <c r="E244" s="18">
        <f>MAX($B$47,$B$45*($B$45*(1+$B$8)/($B$45+K243))+$B$9)</f>
        <v>434.78260869565219</v>
      </c>
      <c r="F244" s="18">
        <f t="shared" si="44"/>
        <v>0</v>
      </c>
      <c r="G244" s="18">
        <f t="shared" si="45"/>
        <v>0</v>
      </c>
      <c r="H244" s="19">
        <f t="shared" si="46"/>
        <v>0</v>
      </c>
      <c r="I244" s="18">
        <f t="shared" si="43"/>
        <v>434.78260869565219</v>
      </c>
      <c r="J244" s="19">
        <f t="shared" si="47"/>
        <v>0</v>
      </c>
      <c r="K244" s="19">
        <f>MAX(J244+$B$22,$B$50)</f>
        <v>75</v>
      </c>
      <c r="L244" s="20">
        <f>H244/$B$44</f>
        <v>0</v>
      </c>
      <c r="M244" s="20">
        <f>I244/$B$44</f>
        <v>0.86956521739130432</v>
      </c>
      <c r="N244" s="36">
        <f>(D244-1)*$B$52</f>
        <v>180.75</v>
      </c>
      <c r="O244" s="11">
        <f>D244*$B$53</f>
        <v>14520</v>
      </c>
    </row>
    <row r="245" spans="4:15" ht="15" customHeight="1" x14ac:dyDescent="0.2">
      <c r="D245" s="10">
        <v>243</v>
      </c>
      <c r="E245" s="18">
        <f>MAX($B$47,$B$45*($B$45*(1+$B$8)/($B$45+K244))+$B$9)</f>
        <v>434.78260869565219</v>
      </c>
      <c r="F245" s="18">
        <f t="shared" si="44"/>
        <v>0</v>
      </c>
      <c r="G245" s="18">
        <f t="shared" si="45"/>
        <v>0</v>
      </c>
      <c r="H245" s="19">
        <f t="shared" si="46"/>
        <v>0</v>
      </c>
      <c r="I245" s="18">
        <f t="shared" si="43"/>
        <v>434.78260869565219</v>
      </c>
      <c r="J245" s="19">
        <f t="shared" si="47"/>
        <v>0</v>
      </c>
      <c r="K245" s="19">
        <f>MAX(J245+$B$22,$B$50)</f>
        <v>75</v>
      </c>
      <c r="L245" s="20">
        <f>H245/$B$44</f>
        <v>0</v>
      </c>
      <c r="M245" s="20">
        <f>I245/$B$44</f>
        <v>0.86956521739130432</v>
      </c>
      <c r="N245" s="36">
        <f>(D245-1)*$B$52</f>
        <v>181.5</v>
      </c>
      <c r="O245" s="11">
        <f>D245*$B$53</f>
        <v>14580</v>
      </c>
    </row>
    <row r="246" spans="4:15" ht="15" customHeight="1" x14ac:dyDescent="0.2">
      <c r="D246" s="10">
        <v>244</v>
      </c>
      <c r="E246" s="18">
        <f>MAX($B$47,$B$45*($B$45*(1+$B$8)/($B$45+K245))+$B$9)</f>
        <v>434.78260869565219</v>
      </c>
      <c r="F246" s="18">
        <f t="shared" si="44"/>
        <v>0</v>
      </c>
      <c r="G246" s="18">
        <f t="shared" si="45"/>
        <v>0</v>
      </c>
      <c r="H246" s="19">
        <f t="shared" si="46"/>
        <v>0</v>
      </c>
      <c r="I246" s="18">
        <f t="shared" si="43"/>
        <v>434.78260869565219</v>
      </c>
      <c r="J246" s="19">
        <f t="shared" si="47"/>
        <v>0</v>
      </c>
      <c r="K246" s="19">
        <f>MAX(J246+$B$22,$B$50)</f>
        <v>75</v>
      </c>
      <c r="L246" s="20">
        <f>H246/$B$44</f>
        <v>0</v>
      </c>
      <c r="M246" s="20">
        <f>I246/$B$44</f>
        <v>0.86956521739130432</v>
      </c>
      <c r="N246" s="36">
        <f>(D246-1)*$B$52</f>
        <v>182.25</v>
      </c>
      <c r="O246" s="11">
        <f>D246*$B$53</f>
        <v>14640</v>
      </c>
    </row>
    <row r="247" spans="4:15" ht="15" customHeight="1" x14ac:dyDescent="0.2">
      <c r="D247" s="10">
        <v>245</v>
      </c>
      <c r="E247" s="18">
        <f>MAX($B$47,$B$45*($B$45*(1+$B$8)/($B$45+K246))+$B$9)</f>
        <v>434.78260869565219</v>
      </c>
      <c r="F247" s="18">
        <f t="shared" si="44"/>
        <v>0</v>
      </c>
      <c r="G247" s="18">
        <f t="shared" si="45"/>
        <v>0</v>
      </c>
      <c r="H247" s="19">
        <f t="shared" si="46"/>
        <v>0</v>
      </c>
      <c r="I247" s="18">
        <f t="shared" si="43"/>
        <v>434.78260869565219</v>
      </c>
      <c r="J247" s="19">
        <f t="shared" si="47"/>
        <v>0</v>
      </c>
      <c r="K247" s="19">
        <f>MAX(J247+$B$22,$B$50)</f>
        <v>75</v>
      </c>
      <c r="L247" s="20">
        <f>H247/$B$44</f>
        <v>0</v>
      </c>
      <c r="M247" s="20">
        <f>I247/$B$44</f>
        <v>0.86956521739130432</v>
      </c>
      <c r="N247" s="36">
        <f>(D247-1)*$B$52</f>
        <v>183</v>
      </c>
      <c r="O247" s="11">
        <f>D247*$B$53</f>
        <v>14700</v>
      </c>
    </row>
    <row r="248" spans="4:15" ht="15" customHeight="1" x14ac:dyDescent="0.2">
      <c r="D248" s="10">
        <v>246</v>
      </c>
      <c r="E248" s="18">
        <f>MAX($B$47,$B$45*($B$45*(1+$B$8)/($B$45+K247))+$B$9)</f>
        <v>434.78260869565219</v>
      </c>
      <c r="F248" s="18">
        <f t="shared" si="44"/>
        <v>0</v>
      </c>
      <c r="G248" s="18">
        <f t="shared" si="45"/>
        <v>0</v>
      </c>
      <c r="H248" s="19">
        <f t="shared" si="46"/>
        <v>0</v>
      </c>
      <c r="I248" s="18">
        <f t="shared" si="43"/>
        <v>434.78260869565219</v>
      </c>
      <c r="J248" s="19">
        <f t="shared" si="47"/>
        <v>0</v>
      </c>
      <c r="K248" s="19">
        <f>MAX(J248+$B$22,$B$50)</f>
        <v>75</v>
      </c>
      <c r="L248" s="20">
        <f>H248/$B$44</f>
        <v>0</v>
      </c>
      <c r="M248" s="20">
        <f>I248/$B$44</f>
        <v>0.86956521739130432</v>
      </c>
      <c r="N248" s="36">
        <f>(D248-1)*$B$52</f>
        <v>183.75</v>
      </c>
      <c r="O248" s="11">
        <f>D248*$B$53</f>
        <v>14760</v>
      </c>
    </row>
    <row r="249" spans="4:15" ht="15" customHeight="1" x14ac:dyDescent="0.2">
      <c r="D249" s="10">
        <v>247</v>
      </c>
      <c r="E249" s="18">
        <f>MAX($B$47,$B$45*($B$45*(1+$B$8)/($B$45+K248))+$B$9)</f>
        <v>434.78260869565219</v>
      </c>
      <c r="F249" s="18">
        <f t="shared" si="44"/>
        <v>0</v>
      </c>
      <c r="G249" s="18">
        <f t="shared" si="45"/>
        <v>0</v>
      </c>
      <c r="H249" s="19">
        <f t="shared" si="46"/>
        <v>0</v>
      </c>
      <c r="I249" s="18">
        <f t="shared" si="43"/>
        <v>434.78260869565219</v>
      </c>
      <c r="J249" s="19">
        <f t="shared" si="47"/>
        <v>0</v>
      </c>
      <c r="K249" s="19">
        <f>MAX(J249+$B$22,$B$50)</f>
        <v>75</v>
      </c>
      <c r="L249" s="20">
        <f>H249/$B$44</f>
        <v>0</v>
      </c>
      <c r="M249" s="20">
        <f>I249/$B$44</f>
        <v>0.86956521739130432</v>
      </c>
      <c r="N249" s="36">
        <f>(D249-1)*$B$52</f>
        <v>184.5</v>
      </c>
      <c r="O249" s="11">
        <f>D249*$B$53</f>
        <v>14820</v>
      </c>
    </row>
    <row r="250" spans="4:15" ht="15" customHeight="1" x14ac:dyDescent="0.2">
      <c r="D250" s="10">
        <v>248</v>
      </c>
      <c r="E250" s="18">
        <f>MAX($B$47,$B$45*($B$45*(1+$B$8)/($B$45+K249))+$B$9)</f>
        <v>434.78260869565219</v>
      </c>
      <c r="F250" s="18">
        <f t="shared" si="44"/>
        <v>0</v>
      </c>
      <c r="G250" s="18">
        <f t="shared" si="45"/>
        <v>0</v>
      </c>
      <c r="H250" s="19">
        <f t="shared" si="46"/>
        <v>0</v>
      </c>
      <c r="I250" s="18">
        <f t="shared" si="43"/>
        <v>434.78260869565219</v>
      </c>
      <c r="J250" s="19">
        <f t="shared" si="47"/>
        <v>0</v>
      </c>
      <c r="K250" s="19">
        <f>MAX(J250+$B$22,$B$50)</f>
        <v>75</v>
      </c>
      <c r="L250" s="20">
        <f>H250/$B$44</f>
        <v>0</v>
      </c>
      <c r="M250" s="20">
        <f>I250/$B$44</f>
        <v>0.86956521739130432</v>
      </c>
      <c r="N250" s="36">
        <f>(D250-1)*$B$52</f>
        <v>185.25</v>
      </c>
      <c r="O250" s="11">
        <f>D250*$B$53</f>
        <v>14880</v>
      </c>
    </row>
    <row r="251" spans="4:15" ht="15" customHeight="1" x14ac:dyDescent="0.2">
      <c r="D251" s="10">
        <v>249</v>
      </c>
      <c r="E251" s="18">
        <f>MAX($B$47,$B$45*($B$45*(1+$B$8)/($B$45+K250))+$B$9)</f>
        <v>434.78260869565219</v>
      </c>
      <c r="F251" s="18">
        <f t="shared" si="44"/>
        <v>0</v>
      </c>
      <c r="G251" s="18">
        <f t="shared" si="45"/>
        <v>0</v>
      </c>
      <c r="H251" s="19">
        <f t="shared" si="46"/>
        <v>0</v>
      </c>
      <c r="I251" s="18">
        <f t="shared" si="43"/>
        <v>434.78260869565219</v>
      </c>
      <c r="J251" s="19">
        <f t="shared" si="47"/>
        <v>0</v>
      </c>
      <c r="K251" s="19">
        <f>MAX(J251+$B$22,$B$50)</f>
        <v>75</v>
      </c>
      <c r="L251" s="20">
        <f>H251/$B$44</f>
        <v>0</v>
      </c>
      <c r="M251" s="20">
        <f>I251/$B$44</f>
        <v>0.86956521739130432</v>
      </c>
      <c r="N251" s="36">
        <f>(D251-1)*$B$52</f>
        <v>186</v>
      </c>
      <c r="O251" s="11">
        <f>D251*$B$53</f>
        <v>14940</v>
      </c>
    </row>
    <row r="252" spans="4:15" ht="15" customHeight="1" x14ac:dyDescent="0.2">
      <c r="D252" s="10">
        <v>250</v>
      </c>
      <c r="E252" s="18">
        <f>MAX($B$47,$B$45*($B$45*(1+$B$8)/($B$45+K251))+$B$9)</f>
        <v>434.78260869565219</v>
      </c>
      <c r="F252" s="18">
        <f t="shared" si="44"/>
        <v>0</v>
      </c>
      <c r="G252" s="18">
        <f t="shared" si="45"/>
        <v>0</v>
      </c>
      <c r="H252" s="19">
        <f t="shared" si="46"/>
        <v>0</v>
      </c>
      <c r="I252" s="18">
        <f t="shared" si="43"/>
        <v>434.78260869565219</v>
      </c>
      <c r="J252" s="19">
        <f t="shared" si="47"/>
        <v>0</v>
      </c>
      <c r="K252" s="19">
        <f>MAX(J252+$B$22,$B$50)</f>
        <v>75</v>
      </c>
      <c r="L252" s="20">
        <f>H252/$B$44</f>
        <v>0</v>
      </c>
      <c r="M252" s="20">
        <f>I252/$B$44</f>
        <v>0.86956521739130432</v>
      </c>
      <c r="N252" s="36">
        <f>(D252-1)*$B$52</f>
        <v>186.75</v>
      </c>
      <c r="O252" s="11">
        <f>D252*$B$53</f>
        <v>15000</v>
      </c>
    </row>
    <row r="253" spans="4:15" ht="15" customHeight="1" x14ac:dyDescent="0.2">
      <c r="D253" s="10">
        <v>251</v>
      </c>
      <c r="E253" s="18">
        <f>MAX($B$47,$B$45*($B$45*(1+$B$8)/($B$45+K252))+$B$9)</f>
        <v>434.78260869565219</v>
      </c>
      <c r="F253" s="18">
        <f t="shared" si="44"/>
        <v>0</v>
      </c>
      <c r="G253" s="18">
        <f t="shared" si="45"/>
        <v>0</v>
      </c>
      <c r="H253" s="19">
        <f t="shared" si="46"/>
        <v>0</v>
      </c>
      <c r="I253" s="18">
        <f t="shared" si="43"/>
        <v>434.78260869565219</v>
      </c>
      <c r="J253" s="19">
        <f t="shared" si="47"/>
        <v>0</v>
      </c>
      <c r="K253" s="19">
        <f>MAX(J253+$B$22,$B$50)</f>
        <v>75</v>
      </c>
      <c r="L253" s="20">
        <f>H253/$B$44</f>
        <v>0</v>
      </c>
      <c r="M253" s="20">
        <f>I253/$B$44</f>
        <v>0.86956521739130432</v>
      </c>
      <c r="N253" s="36">
        <f>(D253-1)*$B$52</f>
        <v>187.5</v>
      </c>
      <c r="O253" s="11">
        <f>D253*$B$53</f>
        <v>15060</v>
      </c>
    </row>
    <row r="254" spans="4:15" ht="15" customHeight="1" x14ac:dyDescent="0.2">
      <c r="D254" s="10">
        <v>252</v>
      </c>
      <c r="E254" s="18">
        <f>MAX($B$47,$B$45*($B$45*(1+$B$8)/($B$45+K253))+$B$9)</f>
        <v>434.78260869565219</v>
      </c>
      <c r="F254" s="18">
        <f t="shared" si="44"/>
        <v>0</v>
      </c>
      <c r="G254" s="18">
        <f t="shared" si="45"/>
        <v>0</v>
      </c>
      <c r="H254" s="19">
        <f t="shared" si="46"/>
        <v>0</v>
      </c>
      <c r="I254" s="18">
        <f t="shared" si="43"/>
        <v>434.78260869565219</v>
      </c>
      <c r="J254" s="19">
        <f t="shared" si="47"/>
        <v>0</v>
      </c>
      <c r="K254" s="19">
        <f>MAX(J254+$B$22,$B$50)</f>
        <v>75</v>
      </c>
      <c r="L254" s="20">
        <f>H254/$B$44</f>
        <v>0</v>
      </c>
      <c r="M254" s="20">
        <f>I254/$B$44</f>
        <v>0.86956521739130432</v>
      </c>
      <c r="N254" s="36">
        <f>(D254-1)*$B$52</f>
        <v>188.25</v>
      </c>
      <c r="O254" s="11">
        <f>D254*$B$53</f>
        <v>15120</v>
      </c>
    </row>
    <row r="255" spans="4:15" ht="15" customHeight="1" x14ac:dyDescent="0.2">
      <c r="D255" s="10">
        <v>253</v>
      </c>
      <c r="E255" s="18">
        <f>MAX($B$47,$B$45*($B$45*(1+$B$8)/($B$45+K254))+$B$9)</f>
        <v>434.78260869565219</v>
      </c>
      <c r="F255" s="18">
        <f t="shared" si="44"/>
        <v>0</v>
      </c>
      <c r="G255" s="18">
        <f t="shared" si="45"/>
        <v>0</v>
      </c>
      <c r="H255" s="19">
        <f t="shared" si="46"/>
        <v>0</v>
      </c>
      <c r="I255" s="18">
        <f t="shared" si="43"/>
        <v>434.78260869565219</v>
      </c>
      <c r="J255" s="19">
        <f t="shared" si="47"/>
        <v>0</v>
      </c>
      <c r="K255" s="19">
        <f>MAX(J255+$B$22,$B$50)</f>
        <v>75</v>
      </c>
      <c r="L255" s="20">
        <f>H255/$B$44</f>
        <v>0</v>
      </c>
      <c r="M255" s="20">
        <f>I255/$B$44</f>
        <v>0.86956521739130432</v>
      </c>
      <c r="N255" s="36">
        <f>(D255-1)*$B$52</f>
        <v>189</v>
      </c>
      <c r="O255" s="11">
        <f>D255*$B$53</f>
        <v>15180</v>
      </c>
    </row>
    <row r="256" spans="4:15" ht="15" customHeight="1" x14ac:dyDescent="0.2">
      <c r="D256" s="10">
        <v>254</v>
      </c>
      <c r="E256" s="18">
        <f>MAX($B$47,$B$45*($B$45*(1+$B$8)/($B$45+K255))+$B$9)</f>
        <v>434.78260869565219</v>
      </c>
      <c r="F256" s="18">
        <f t="shared" si="44"/>
        <v>0</v>
      </c>
      <c r="G256" s="18">
        <f t="shared" si="45"/>
        <v>0</v>
      </c>
      <c r="H256" s="19">
        <f t="shared" si="46"/>
        <v>0</v>
      </c>
      <c r="I256" s="18">
        <f t="shared" si="43"/>
        <v>434.78260869565219</v>
      </c>
      <c r="J256" s="19">
        <f t="shared" si="47"/>
        <v>0</v>
      </c>
      <c r="K256" s="19">
        <f>MAX(J256+$B$22,$B$50)</f>
        <v>75</v>
      </c>
      <c r="L256" s="20">
        <f>H256/$B$44</f>
        <v>0</v>
      </c>
      <c r="M256" s="20">
        <f>I256/$B$44</f>
        <v>0.86956521739130432</v>
      </c>
      <c r="N256" s="36">
        <f>(D256-1)*$B$52</f>
        <v>189.75</v>
      </c>
      <c r="O256" s="11">
        <f>D256*$B$53</f>
        <v>15240</v>
      </c>
    </row>
    <row r="257" spans="4:15" ht="15" customHeight="1" x14ac:dyDescent="0.2">
      <c r="D257" s="10">
        <v>255</v>
      </c>
      <c r="E257" s="18">
        <f>MAX($B$47,$B$45*($B$45*(1+$B$8)/($B$45+K256))+$B$9)</f>
        <v>434.78260869565219</v>
      </c>
      <c r="F257" s="18">
        <f t="shared" si="44"/>
        <v>0</v>
      </c>
      <c r="G257" s="18">
        <f t="shared" si="45"/>
        <v>0</v>
      </c>
      <c r="H257" s="19">
        <f t="shared" si="46"/>
        <v>0</v>
      </c>
      <c r="I257" s="18">
        <f t="shared" si="43"/>
        <v>434.78260869565219</v>
      </c>
      <c r="J257" s="19">
        <f t="shared" si="47"/>
        <v>0</v>
      </c>
      <c r="K257" s="19">
        <f>MAX(J257+$B$22,$B$50)</f>
        <v>75</v>
      </c>
      <c r="L257" s="20">
        <f>H257/$B$44</f>
        <v>0</v>
      </c>
      <c r="M257" s="20">
        <f>I257/$B$44</f>
        <v>0.86956521739130432</v>
      </c>
      <c r="N257" s="36">
        <f>(D257-1)*$B$52</f>
        <v>190.5</v>
      </c>
      <c r="O257" s="11">
        <f>D257*$B$53</f>
        <v>15300</v>
      </c>
    </row>
    <row r="258" spans="4:15" ht="15" customHeight="1" x14ac:dyDescent="0.2">
      <c r="D258" s="10">
        <v>256</v>
      </c>
      <c r="E258" s="18">
        <f>MAX($B$47,$B$45*($B$45*(1+$B$8)/($B$45+K257))+$B$9)</f>
        <v>434.78260869565219</v>
      </c>
      <c r="F258" s="18">
        <f t="shared" si="44"/>
        <v>0</v>
      </c>
      <c r="G258" s="18">
        <f t="shared" si="45"/>
        <v>0</v>
      </c>
      <c r="H258" s="19">
        <f t="shared" si="46"/>
        <v>0</v>
      </c>
      <c r="I258" s="18">
        <f t="shared" si="43"/>
        <v>434.78260869565219</v>
      </c>
      <c r="J258" s="19">
        <f t="shared" si="47"/>
        <v>0</v>
      </c>
      <c r="K258" s="19">
        <f>MAX(J258+$B$22,$B$50)</f>
        <v>75</v>
      </c>
      <c r="L258" s="20">
        <f>H258/$B$44</f>
        <v>0</v>
      </c>
      <c r="M258" s="20">
        <f>I258/$B$44</f>
        <v>0.86956521739130432</v>
      </c>
      <c r="N258" s="36">
        <f>(D258-1)*$B$52</f>
        <v>191.25</v>
      </c>
      <c r="O258" s="11">
        <f>D258*$B$53</f>
        <v>15360</v>
      </c>
    </row>
    <row r="259" spans="4:15" ht="15" customHeight="1" x14ac:dyDescent="0.2">
      <c r="D259" s="10">
        <v>257</v>
      </c>
      <c r="E259" s="18">
        <f>MAX($B$47,$B$45*($B$45*(1+$B$8)/($B$45+K258))+$B$9)</f>
        <v>434.78260869565219</v>
      </c>
      <c r="F259" s="18">
        <f t="shared" si="44"/>
        <v>0</v>
      </c>
      <c r="G259" s="18">
        <f t="shared" si="45"/>
        <v>0</v>
      </c>
      <c r="H259" s="19">
        <f t="shared" si="46"/>
        <v>0</v>
      </c>
      <c r="I259" s="18">
        <f t="shared" si="43"/>
        <v>434.78260869565219</v>
      </c>
      <c r="J259" s="19">
        <f t="shared" si="47"/>
        <v>0</v>
      </c>
      <c r="K259" s="19">
        <f>MAX(J259+$B$22,$B$50)</f>
        <v>75</v>
      </c>
      <c r="L259" s="20">
        <f>H259/$B$44</f>
        <v>0</v>
      </c>
      <c r="M259" s="20">
        <f>I259/$B$44</f>
        <v>0.86956521739130432</v>
      </c>
      <c r="N259" s="36">
        <f>(D259-1)*$B$52</f>
        <v>192</v>
      </c>
      <c r="O259" s="11">
        <f>D259*$B$53</f>
        <v>15420</v>
      </c>
    </row>
    <row r="260" spans="4:15" ht="15" customHeight="1" x14ac:dyDescent="0.2">
      <c r="D260" s="10">
        <v>258</v>
      </c>
      <c r="E260" s="18">
        <f>MAX($B$47,$B$45*($B$45*(1+$B$8)/($B$45+K259))+$B$9)</f>
        <v>434.78260869565219</v>
      </c>
      <c r="F260" s="18">
        <f t="shared" si="44"/>
        <v>0</v>
      </c>
      <c r="G260" s="18">
        <f t="shared" si="45"/>
        <v>0</v>
      </c>
      <c r="H260" s="19">
        <f t="shared" si="46"/>
        <v>0</v>
      </c>
      <c r="I260" s="18">
        <f t="shared" ref="I260:I323" si="48">MAX(E260-H260-$B$9,0)/$B$46*$B$35</f>
        <v>434.78260869565219</v>
      </c>
      <c r="J260" s="19">
        <f t="shared" si="47"/>
        <v>0</v>
      </c>
      <c r="K260" s="19">
        <f>MAX(J260+$B$22,$B$50)</f>
        <v>75</v>
      </c>
      <c r="L260" s="20">
        <f>H260/$B$44</f>
        <v>0</v>
      </c>
      <c r="M260" s="20">
        <f>I260/$B$44</f>
        <v>0.86956521739130432</v>
      </c>
      <c r="N260" s="36">
        <f>(D260-1)*$B$52</f>
        <v>192.75</v>
      </c>
      <c r="O260" s="11">
        <f>D260*$B$53</f>
        <v>15480</v>
      </c>
    </row>
    <row r="261" spans="4:15" ht="15" customHeight="1" x14ac:dyDescent="0.2">
      <c r="D261" s="10">
        <v>259</v>
      </c>
      <c r="E261" s="18">
        <f>MAX($B$47,$B$45*($B$45*(1+$B$8)/($B$45+K260))+$B$9)</f>
        <v>434.78260869565219</v>
      </c>
      <c r="F261" s="18">
        <f t="shared" si="44"/>
        <v>0</v>
      </c>
      <c r="G261" s="18">
        <f t="shared" si="45"/>
        <v>0</v>
      </c>
      <c r="H261" s="19">
        <f t="shared" si="46"/>
        <v>0</v>
      </c>
      <c r="I261" s="18">
        <f t="shared" si="48"/>
        <v>434.78260869565219</v>
      </c>
      <c r="J261" s="19">
        <f t="shared" si="47"/>
        <v>0</v>
      </c>
      <c r="K261" s="19">
        <f>MAX(J261+$B$22,$B$50)</f>
        <v>75</v>
      </c>
      <c r="L261" s="20">
        <f>H261/$B$44</f>
        <v>0</v>
      </c>
      <c r="M261" s="20">
        <f>I261/$B$44</f>
        <v>0.86956521739130432</v>
      </c>
      <c r="N261" s="36">
        <f>(D261-1)*$B$52</f>
        <v>193.5</v>
      </c>
      <c r="O261" s="11">
        <f>D261*$B$53</f>
        <v>15540</v>
      </c>
    </row>
    <row r="262" spans="4:15" ht="15" customHeight="1" x14ac:dyDescent="0.2">
      <c r="D262" s="10">
        <v>260</v>
      </c>
      <c r="E262" s="18">
        <f>MAX($B$47,$B$45*($B$45*(1+$B$8)/($B$45+K261))+$B$9)</f>
        <v>434.78260869565219</v>
      </c>
      <c r="F262" s="18">
        <f t="shared" si="44"/>
        <v>0</v>
      </c>
      <c r="G262" s="18">
        <f t="shared" si="45"/>
        <v>0</v>
      </c>
      <c r="H262" s="19">
        <f t="shared" si="46"/>
        <v>0</v>
      </c>
      <c r="I262" s="18">
        <f t="shared" si="48"/>
        <v>434.78260869565219</v>
      </c>
      <c r="J262" s="19">
        <f t="shared" si="47"/>
        <v>0</v>
      </c>
      <c r="K262" s="19">
        <f>MAX(J262+$B$22,$B$50)</f>
        <v>75</v>
      </c>
      <c r="L262" s="20">
        <f>H262/$B$44</f>
        <v>0</v>
      </c>
      <c r="M262" s="20">
        <f>I262/$B$44</f>
        <v>0.86956521739130432</v>
      </c>
      <c r="N262" s="36">
        <f>(D262-1)*$B$52</f>
        <v>194.25</v>
      </c>
      <c r="O262" s="11">
        <f>D262*$B$53</f>
        <v>15600</v>
      </c>
    </row>
    <row r="263" spans="4:15" ht="15" customHeight="1" x14ac:dyDescent="0.2">
      <c r="D263" s="10">
        <v>261</v>
      </c>
      <c r="E263" s="18">
        <f>MAX($B$47,$B$45*($B$45*(1+$B$8)/($B$45+K262))+$B$9)</f>
        <v>434.78260869565219</v>
      </c>
      <c r="F263" s="18">
        <f t="shared" si="44"/>
        <v>0</v>
      </c>
      <c r="G263" s="18">
        <f t="shared" si="45"/>
        <v>0</v>
      </c>
      <c r="H263" s="19">
        <f t="shared" si="46"/>
        <v>0</v>
      </c>
      <c r="I263" s="18">
        <f t="shared" si="48"/>
        <v>434.78260869565219</v>
      </c>
      <c r="J263" s="19">
        <f t="shared" si="47"/>
        <v>0</v>
      </c>
      <c r="K263" s="19">
        <f>MAX(J263+$B$22,$B$50)</f>
        <v>75</v>
      </c>
      <c r="L263" s="20">
        <f>H263/$B$44</f>
        <v>0</v>
      </c>
      <c r="M263" s="20">
        <f>I263/$B$44</f>
        <v>0.86956521739130432</v>
      </c>
      <c r="N263" s="36">
        <f>(D263-1)*$B$52</f>
        <v>195</v>
      </c>
      <c r="O263" s="11">
        <f>D263*$B$53</f>
        <v>15660</v>
      </c>
    </row>
    <row r="264" spans="4:15" ht="15" customHeight="1" x14ac:dyDescent="0.2">
      <c r="D264" s="10">
        <v>262</v>
      </c>
      <c r="E264" s="18">
        <f>MAX($B$47,$B$45*($B$45*(1+$B$8)/($B$45+K263))+$B$9)</f>
        <v>434.78260869565219</v>
      </c>
      <c r="F264" s="18">
        <f t="shared" si="44"/>
        <v>0</v>
      </c>
      <c r="G264" s="18">
        <f t="shared" si="45"/>
        <v>0</v>
      </c>
      <c r="H264" s="19">
        <f t="shared" si="46"/>
        <v>0</v>
      </c>
      <c r="I264" s="18">
        <f t="shared" si="48"/>
        <v>434.78260869565219</v>
      </c>
      <c r="J264" s="19">
        <f t="shared" si="47"/>
        <v>0</v>
      </c>
      <c r="K264" s="19">
        <f>MAX(J264+$B$22,$B$50)</f>
        <v>75</v>
      </c>
      <c r="L264" s="20">
        <f>H264/$B$44</f>
        <v>0</v>
      </c>
      <c r="M264" s="20">
        <f>I264/$B$44</f>
        <v>0.86956521739130432</v>
      </c>
      <c r="N264" s="36">
        <f>(D264-1)*$B$52</f>
        <v>195.75</v>
      </c>
      <c r="O264" s="11">
        <f>D264*$B$53</f>
        <v>15720</v>
      </c>
    </row>
    <row r="265" spans="4:15" ht="15" customHeight="1" x14ac:dyDescent="0.2">
      <c r="D265" s="10">
        <v>263</v>
      </c>
      <c r="E265" s="18">
        <f>MAX($B$47,$B$45*($B$45*(1+$B$8)/($B$45+K264))+$B$9)</f>
        <v>434.78260869565219</v>
      </c>
      <c r="F265" s="18">
        <f t="shared" si="44"/>
        <v>0</v>
      </c>
      <c r="G265" s="18">
        <f t="shared" si="45"/>
        <v>0</v>
      </c>
      <c r="H265" s="19">
        <f t="shared" si="46"/>
        <v>0</v>
      </c>
      <c r="I265" s="18">
        <f t="shared" si="48"/>
        <v>434.78260869565219</v>
      </c>
      <c r="J265" s="19">
        <f t="shared" si="47"/>
        <v>0</v>
      </c>
      <c r="K265" s="19">
        <f>MAX(J265+$B$22,$B$50)</f>
        <v>75</v>
      </c>
      <c r="L265" s="20">
        <f>H265/$B$44</f>
        <v>0</v>
      </c>
      <c r="M265" s="20">
        <f>I265/$B$44</f>
        <v>0.86956521739130432</v>
      </c>
      <c r="N265" s="36">
        <f>(D265-1)*$B$52</f>
        <v>196.5</v>
      </c>
      <c r="O265" s="11">
        <f>D265*$B$53</f>
        <v>15780</v>
      </c>
    </row>
    <row r="266" spans="4:15" ht="15" customHeight="1" x14ac:dyDescent="0.2">
      <c r="D266" s="10">
        <v>264</v>
      </c>
      <c r="E266" s="18">
        <f>MAX($B$47,$B$45*($B$45*(1+$B$8)/($B$45+K265))+$B$9)</f>
        <v>434.78260869565219</v>
      </c>
      <c r="F266" s="18">
        <f t="shared" si="44"/>
        <v>0</v>
      </c>
      <c r="G266" s="18">
        <f t="shared" si="45"/>
        <v>0</v>
      </c>
      <c r="H266" s="19">
        <f t="shared" si="46"/>
        <v>0</v>
      </c>
      <c r="I266" s="18">
        <f t="shared" si="48"/>
        <v>434.78260869565219</v>
      </c>
      <c r="J266" s="19">
        <f t="shared" si="47"/>
        <v>0</v>
      </c>
      <c r="K266" s="19">
        <f>MAX(J266+$B$22,$B$50)</f>
        <v>75</v>
      </c>
      <c r="L266" s="20">
        <f>H266/$B$44</f>
        <v>0</v>
      </c>
      <c r="M266" s="20">
        <f>I266/$B$44</f>
        <v>0.86956521739130432</v>
      </c>
      <c r="N266" s="36">
        <f>(D266-1)*$B$52</f>
        <v>197.25</v>
      </c>
      <c r="O266" s="11">
        <f>D266*$B$53</f>
        <v>15840</v>
      </c>
    </row>
    <row r="267" spans="4:15" ht="15" customHeight="1" x14ac:dyDescent="0.2">
      <c r="D267" s="10">
        <v>265</v>
      </c>
      <c r="E267" s="18">
        <f>MAX($B$47,$B$45*($B$45*(1+$B$8)/($B$45+K266))+$B$9)</f>
        <v>434.78260869565219</v>
      </c>
      <c r="F267" s="18">
        <f t="shared" si="44"/>
        <v>0</v>
      </c>
      <c r="G267" s="18">
        <f t="shared" si="45"/>
        <v>0</v>
      </c>
      <c r="H267" s="19">
        <f t="shared" si="46"/>
        <v>0</v>
      </c>
      <c r="I267" s="18">
        <f t="shared" si="48"/>
        <v>434.78260869565219</v>
      </c>
      <c r="J267" s="19">
        <f t="shared" si="47"/>
        <v>0</v>
      </c>
      <c r="K267" s="19">
        <f>MAX(J267+$B$22,$B$50)</f>
        <v>75</v>
      </c>
      <c r="L267" s="20">
        <f>H267/$B$44</f>
        <v>0</v>
      </c>
      <c r="M267" s="20">
        <f>I267/$B$44</f>
        <v>0.86956521739130432</v>
      </c>
      <c r="N267" s="36">
        <f>(D267-1)*$B$52</f>
        <v>198</v>
      </c>
      <c r="O267" s="11">
        <f>D267*$B$53</f>
        <v>15900</v>
      </c>
    </row>
    <row r="268" spans="4:15" ht="15" customHeight="1" x14ac:dyDescent="0.2">
      <c r="D268" s="10">
        <v>266</v>
      </c>
      <c r="E268" s="18">
        <f>MAX($B$47,$B$45*($B$45*(1+$B$8)/($B$45+K267))+$B$9)</f>
        <v>434.78260869565219</v>
      </c>
      <c r="F268" s="18">
        <f t="shared" si="44"/>
        <v>0</v>
      </c>
      <c r="G268" s="18">
        <f t="shared" si="45"/>
        <v>0</v>
      </c>
      <c r="H268" s="19">
        <f t="shared" si="46"/>
        <v>0</v>
      </c>
      <c r="I268" s="18">
        <f t="shared" si="48"/>
        <v>434.78260869565219</v>
      </c>
      <c r="J268" s="19">
        <f t="shared" si="47"/>
        <v>0</v>
      </c>
      <c r="K268" s="19">
        <f>MAX(J268+$B$22,$B$50)</f>
        <v>75</v>
      </c>
      <c r="L268" s="20">
        <f>H268/$B$44</f>
        <v>0</v>
      </c>
      <c r="M268" s="20">
        <f>I268/$B$44</f>
        <v>0.86956521739130432</v>
      </c>
      <c r="N268" s="36">
        <f>(D268-1)*$B$52</f>
        <v>198.75</v>
      </c>
      <c r="O268" s="11">
        <f>D268*$B$53</f>
        <v>15960</v>
      </c>
    </row>
    <row r="269" spans="4:15" ht="15" customHeight="1" x14ac:dyDescent="0.2">
      <c r="D269" s="10">
        <v>267</v>
      </c>
      <c r="E269" s="18">
        <f>MAX($B$47,$B$45*($B$45*(1+$B$8)/($B$45+K268))+$B$9)</f>
        <v>434.78260869565219</v>
      </c>
      <c r="F269" s="18">
        <f t="shared" si="44"/>
        <v>0</v>
      </c>
      <c r="G269" s="18">
        <f t="shared" si="45"/>
        <v>0</v>
      </c>
      <c r="H269" s="19">
        <f t="shared" si="46"/>
        <v>0</v>
      </c>
      <c r="I269" s="18">
        <f t="shared" si="48"/>
        <v>434.78260869565219</v>
      </c>
      <c r="J269" s="19">
        <f t="shared" si="47"/>
        <v>0</v>
      </c>
      <c r="K269" s="19">
        <f>MAX(J269+$B$22,$B$50)</f>
        <v>75</v>
      </c>
      <c r="L269" s="20">
        <f>H269/$B$44</f>
        <v>0</v>
      </c>
      <c r="M269" s="20">
        <f>I269/$B$44</f>
        <v>0.86956521739130432</v>
      </c>
      <c r="N269" s="36">
        <f>(D269-1)*$B$52</f>
        <v>199.5</v>
      </c>
      <c r="O269" s="11">
        <f>D269*$B$53</f>
        <v>16020</v>
      </c>
    </row>
    <row r="270" spans="4:15" ht="15" customHeight="1" x14ac:dyDescent="0.2">
      <c r="D270" s="10">
        <v>268</v>
      </c>
      <c r="E270" s="18">
        <f>MAX($B$47,$B$45*($B$45*(1+$B$8)/($B$45+K269))+$B$9)</f>
        <v>434.78260869565219</v>
      </c>
      <c r="F270" s="18">
        <f t="shared" si="44"/>
        <v>0</v>
      </c>
      <c r="G270" s="18">
        <f t="shared" si="45"/>
        <v>0</v>
      </c>
      <c r="H270" s="19">
        <f t="shared" si="46"/>
        <v>0</v>
      </c>
      <c r="I270" s="18">
        <f t="shared" si="48"/>
        <v>434.78260869565219</v>
      </c>
      <c r="J270" s="19">
        <f t="shared" si="47"/>
        <v>0</v>
      </c>
      <c r="K270" s="19">
        <f>MAX(J270+$B$22,$B$50)</f>
        <v>75</v>
      </c>
      <c r="L270" s="20">
        <f>H270/$B$44</f>
        <v>0</v>
      </c>
      <c r="M270" s="20">
        <f>I270/$B$44</f>
        <v>0.86956521739130432</v>
      </c>
      <c r="N270" s="36">
        <f>(D270-1)*$B$52</f>
        <v>200.25</v>
      </c>
      <c r="O270" s="11">
        <f>D270*$B$53</f>
        <v>16080</v>
      </c>
    </row>
    <row r="271" spans="4:15" ht="15" customHeight="1" x14ac:dyDescent="0.2">
      <c r="D271" s="10">
        <v>269</v>
      </c>
      <c r="E271" s="18">
        <f>MAX($B$47,$B$45*($B$45*(1+$B$8)/($B$45+K270))+$B$9)</f>
        <v>434.78260869565219</v>
      </c>
      <c r="F271" s="18">
        <f t="shared" si="44"/>
        <v>0</v>
      </c>
      <c r="G271" s="18">
        <f t="shared" si="45"/>
        <v>0</v>
      </c>
      <c r="H271" s="19">
        <f t="shared" si="46"/>
        <v>0</v>
      </c>
      <c r="I271" s="18">
        <f t="shared" si="48"/>
        <v>434.78260869565219</v>
      </c>
      <c r="J271" s="19">
        <f t="shared" si="47"/>
        <v>0</v>
      </c>
      <c r="K271" s="19">
        <f>MAX(J271+$B$22,$B$50)</f>
        <v>75</v>
      </c>
      <c r="L271" s="20">
        <f>H271/$B$44</f>
        <v>0</v>
      </c>
      <c r="M271" s="20">
        <f>I271/$B$44</f>
        <v>0.86956521739130432</v>
      </c>
      <c r="N271" s="36">
        <f>(D271-1)*$B$52</f>
        <v>201</v>
      </c>
      <c r="O271" s="11">
        <f>D271*$B$53</f>
        <v>16140</v>
      </c>
    </row>
    <row r="272" spans="4:15" ht="15" customHeight="1" x14ac:dyDescent="0.2">
      <c r="D272" s="10">
        <v>270</v>
      </c>
      <c r="E272" s="18">
        <f>MAX($B$47,$B$45*($B$45*(1+$B$8)/($B$45+K271))+$B$9)</f>
        <v>434.78260869565219</v>
      </c>
      <c r="F272" s="18">
        <f t="shared" si="44"/>
        <v>0</v>
      </c>
      <c r="G272" s="18">
        <f t="shared" si="45"/>
        <v>0</v>
      </c>
      <c r="H272" s="19">
        <f t="shared" si="46"/>
        <v>0</v>
      </c>
      <c r="I272" s="18">
        <f t="shared" si="48"/>
        <v>434.78260869565219</v>
      </c>
      <c r="J272" s="19">
        <f t="shared" si="47"/>
        <v>0</v>
      </c>
      <c r="K272" s="19">
        <f>MAX(J272+$B$22,$B$50)</f>
        <v>75</v>
      </c>
      <c r="L272" s="20">
        <f>H272/$B$44</f>
        <v>0</v>
      </c>
      <c r="M272" s="20">
        <f>I272/$B$44</f>
        <v>0.86956521739130432</v>
      </c>
      <c r="N272" s="36">
        <f>(D272-1)*$B$52</f>
        <v>201.75</v>
      </c>
      <c r="O272" s="11">
        <f>D272*$B$53</f>
        <v>16200</v>
      </c>
    </row>
    <row r="273" spans="4:15" ht="15" customHeight="1" x14ac:dyDescent="0.2">
      <c r="D273" s="10">
        <v>271</v>
      </c>
      <c r="E273" s="18">
        <f>MAX($B$47,$B$45*($B$45*(1+$B$8)/($B$45+K272))+$B$9)</f>
        <v>434.78260869565219</v>
      </c>
      <c r="F273" s="18">
        <f t="shared" si="44"/>
        <v>0</v>
      </c>
      <c r="G273" s="18">
        <f t="shared" si="45"/>
        <v>0</v>
      </c>
      <c r="H273" s="19">
        <f t="shared" si="46"/>
        <v>0</v>
      </c>
      <c r="I273" s="18">
        <f t="shared" si="48"/>
        <v>434.78260869565219</v>
      </c>
      <c r="J273" s="19">
        <f t="shared" si="47"/>
        <v>0</v>
      </c>
      <c r="K273" s="19">
        <f>MAX(J273+$B$22,$B$50)</f>
        <v>75</v>
      </c>
      <c r="L273" s="20">
        <f>H273/$B$44</f>
        <v>0</v>
      </c>
      <c r="M273" s="20">
        <f>I273/$B$44</f>
        <v>0.86956521739130432</v>
      </c>
      <c r="N273" s="36">
        <f>(D273-1)*$B$52</f>
        <v>202.5</v>
      </c>
      <c r="O273" s="11">
        <f>D273*$B$53</f>
        <v>16260</v>
      </c>
    </row>
    <row r="274" spans="4:15" ht="15" customHeight="1" x14ac:dyDescent="0.2">
      <c r="D274" s="10">
        <v>272</v>
      </c>
      <c r="E274" s="18">
        <f>MAX($B$47,$B$45*($B$45*(1+$B$8)/($B$45+K273))+$B$9)</f>
        <v>434.78260869565219</v>
      </c>
      <c r="F274" s="18">
        <f t="shared" si="44"/>
        <v>0</v>
      </c>
      <c r="G274" s="18">
        <f t="shared" si="45"/>
        <v>0</v>
      </c>
      <c r="H274" s="19">
        <f t="shared" si="46"/>
        <v>0</v>
      </c>
      <c r="I274" s="18">
        <f t="shared" si="48"/>
        <v>434.78260869565219</v>
      </c>
      <c r="J274" s="19">
        <f t="shared" si="47"/>
        <v>0</v>
      </c>
      <c r="K274" s="19">
        <f>MAX(J274+$B$22,$B$50)</f>
        <v>75</v>
      </c>
      <c r="L274" s="20">
        <f>H274/$B$44</f>
        <v>0</v>
      </c>
      <c r="M274" s="20">
        <f>I274/$B$44</f>
        <v>0.86956521739130432</v>
      </c>
      <c r="N274" s="36">
        <f>(D274-1)*$B$52</f>
        <v>203.25</v>
      </c>
      <c r="O274" s="11">
        <f>D274*$B$53</f>
        <v>16320</v>
      </c>
    </row>
    <row r="275" spans="4:15" ht="15" customHeight="1" x14ac:dyDescent="0.2">
      <c r="D275" s="10">
        <v>273</v>
      </c>
      <c r="E275" s="18">
        <f>MAX($B$47,$B$45*($B$45*(1+$B$8)/($B$45+K274))+$B$9)</f>
        <v>434.78260869565219</v>
      </c>
      <c r="F275" s="18">
        <f t="shared" si="44"/>
        <v>0</v>
      </c>
      <c r="G275" s="18">
        <f t="shared" si="45"/>
        <v>0</v>
      </c>
      <c r="H275" s="19">
        <f t="shared" si="46"/>
        <v>0</v>
      </c>
      <c r="I275" s="18">
        <f t="shared" si="48"/>
        <v>434.78260869565219</v>
      </c>
      <c r="J275" s="19">
        <f t="shared" si="47"/>
        <v>0</v>
      </c>
      <c r="K275" s="19">
        <f>MAX(J275+$B$22,$B$50)</f>
        <v>75</v>
      </c>
      <c r="L275" s="20">
        <f>H275/$B$44</f>
        <v>0</v>
      </c>
      <c r="M275" s="20">
        <f>I275/$B$44</f>
        <v>0.86956521739130432</v>
      </c>
      <c r="N275" s="36">
        <f>(D275-1)*$B$52</f>
        <v>204</v>
      </c>
      <c r="O275" s="11">
        <f>D275*$B$53</f>
        <v>16380</v>
      </c>
    </row>
    <row r="276" spans="4:15" ht="15" customHeight="1" x14ac:dyDescent="0.2">
      <c r="D276" s="10">
        <v>274</v>
      </c>
      <c r="E276" s="18">
        <f>MAX($B$47,$B$45*($B$45*(1+$B$8)/($B$45+K275))+$B$9)</f>
        <v>434.78260869565219</v>
      </c>
      <c r="F276" s="18">
        <f t="shared" si="44"/>
        <v>0</v>
      </c>
      <c r="G276" s="18">
        <f t="shared" si="45"/>
        <v>0</v>
      </c>
      <c r="H276" s="19">
        <f t="shared" si="46"/>
        <v>0</v>
      </c>
      <c r="I276" s="18">
        <f t="shared" si="48"/>
        <v>434.78260869565219</v>
      </c>
      <c r="J276" s="19">
        <f t="shared" si="47"/>
        <v>0</v>
      </c>
      <c r="K276" s="19">
        <f>MAX(J276+$B$22,$B$50)</f>
        <v>75</v>
      </c>
      <c r="L276" s="20">
        <f>H276/$B$44</f>
        <v>0</v>
      </c>
      <c r="M276" s="20">
        <f>I276/$B$44</f>
        <v>0.86956521739130432</v>
      </c>
      <c r="N276" s="36">
        <f>(D276-1)*$B$52</f>
        <v>204.75</v>
      </c>
      <c r="O276" s="11">
        <f>D276*$B$53</f>
        <v>16440</v>
      </c>
    </row>
    <row r="277" spans="4:15" ht="15" customHeight="1" x14ac:dyDescent="0.2">
      <c r="D277" s="10">
        <v>275</v>
      </c>
      <c r="E277" s="18">
        <f>MAX($B$47,$B$45*($B$45*(1+$B$8)/($B$45+K276))+$B$9)</f>
        <v>434.78260869565219</v>
      </c>
      <c r="F277" s="18">
        <f t="shared" si="44"/>
        <v>0</v>
      </c>
      <c r="G277" s="18">
        <f t="shared" si="45"/>
        <v>0</v>
      </c>
      <c r="H277" s="19">
        <f t="shared" si="46"/>
        <v>0</v>
      </c>
      <c r="I277" s="18">
        <f t="shared" si="48"/>
        <v>434.78260869565219</v>
      </c>
      <c r="J277" s="19">
        <f t="shared" si="47"/>
        <v>0</v>
      </c>
      <c r="K277" s="19">
        <f>MAX(J277+$B$22,$B$50)</f>
        <v>75</v>
      </c>
      <c r="L277" s="20">
        <f>H277/$B$44</f>
        <v>0</v>
      </c>
      <c r="M277" s="20">
        <f>I277/$B$44</f>
        <v>0.86956521739130432</v>
      </c>
      <c r="N277" s="36">
        <f>(D277-1)*$B$52</f>
        <v>205.5</v>
      </c>
      <c r="O277" s="11">
        <f>D277*$B$53</f>
        <v>16500</v>
      </c>
    </row>
    <row r="278" spans="4:15" ht="15" customHeight="1" x14ac:dyDescent="0.2">
      <c r="D278" s="10">
        <v>276</v>
      </c>
      <c r="E278" s="18">
        <f>MAX($B$47,$B$45*($B$45*(1+$B$8)/($B$45+K277))+$B$9)</f>
        <v>434.78260869565219</v>
      </c>
      <c r="F278" s="18">
        <f t="shared" si="44"/>
        <v>0</v>
      </c>
      <c r="G278" s="18">
        <f t="shared" si="45"/>
        <v>0</v>
      </c>
      <c r="H278" s="19">
        <f t="shared" si="46"/>
        <v>0</v>
      </c>
      <c r="I278" s="18">
        <f t="shared" si="48"/>
        <v>434.78260869565219</v>
      </c>
      <c r="J278" s="19">
        <f t="shared" si="47"/>
        <v>0</v>
      </c>
      <c r="K278" s="19">
        <f>MAX(J278+$B$22,$B$50)</f>
        <v>75</v>
      </c>
      <c r="L278" s="20">
        <f>H278/$B$44</f>
        <v>0</v>
      </c>
      <c r="M278" s="20">
        <f>I278/$B$44</f>
        <v>0.86956521739130432</v>
      </c>
      <c r="N278" s="36">
        <f>(D278-1)*$B$52</f>
        <v>206.25</v>
      </c>
      <c r="O278" s="11">
        <f>D278*$B$53</f>
        <v>16560</v>
      </c>
    </row>
    <row r="279" spans="4:15" ht="15" customHeight="1" x14ac:dyDescent="0.2">
      <c r="D279" s="10">
        <v>277</v>
      </c>
      <c r="E279" s="18">
        <f>MAX($B$47,$B$45*($B$45*(1+$B$8)/($B$45+K278))+$B$9)</f>
        <v>434.78260869565219</v>
      </c>
      <c r="F279" s="18">
        <f t="shared" si="44"/>
        <v>0</v>
      </c>
      <c r="G279" s="18">
        <f t="shared" si="45"/>
        <v>0</v>
      </c>
      <c r="H279" s="19">
        <f t="shared" si="46"/>
        <v>0</v>
      </c>
      <c r="I279" s="18">
        <f t="shared" si="48"/>
        <v>434.78260869565219</v>
      </c>
      <c r="J279" s="19">
        <f t="shared" si="47"/>
        <v>0</v>
      </c>
      <c r="K279" s="19">
        <f>MAX(J279+$B$22,$B$50)</f>
        <v>75</v>
      </c>
      <c r="L279" s="20">
        <f>H279/$B$44</f>
        <v>0</v>
      </c>
      <c r="M279" s="20">
        <f>I279/$B$44</f>
        <v>0.86956521739130432</v>
      </c>
      <c r="N279" s="36">
        <f>(D279-1)*$B$52</f>
        <v>207</v>
      </c>
      <c r="O279" s="11">
        <f>D279*$B$53</f>
        <v>16620</v>
      </c>
    </row>
    <row r="280" spans="4:15" ht="15" customHeight="1" x14ac:dyDescent="0.2">
      <c r="D280" s="10">
        <v>278</v>
      </c>
      <c r="E280" s="18">
        <f>MAX($B$47,$B$45*($B$45*(1+$B$8)/($B$45+K279))+$B$9)</f>
        <v>434.78260869565219</v>
      </c>
      <c r="F280" s="18">
        <f t="shared" si="44"/>
        <v>0</v>
      </c>
      <c r="G280" s="18">
        <f t="shared" si="45"/>
        <v>0</v>
      </c>
      <c r="H280" s="19">
        <f t="shared" si="46"/>
        <v>0</v>
      </c>
      <c r="I280" s="18">
        <f t="shared" si="48"/>
        <v>434.78260869565219</v>
      </c>
      <c r="J280" s="19">
        <f t="shared" si="47"/>
        <v>0</v>
      </c>
      <c r="K280" s="19">
        <f>MAX(J280+$B$22,$B$50)</f>
        <v>75</v>
      </c>
      <c r="L280" s="20">
        <f>H280/$B$44</f>
        <v>0</v>
      </c>
      <c r="M280" s="20">
        <f>I280/$B$44</f>
        <v>0.86956521739130432</v>
      </c>
      <c r="N280" s="36">
        <f>(D280-1)*$B$52</f>
        <v>207.75</v>
      </c>
      <c r="O280" s="11">
        <f>D280*$B$53</f>
        <v>16680</v>
      </c>
    </row>
    <row r="281" spans="4:15" ht="15" customHeight="1" x14ac:dyDescent="0.2">
      <c r="D281" s="10">
        <v>279</v>
      </c>
      <c r="E281" s="18">
        <f>MAX($B$47,$B$45*($B$45*(1+$B$8)/($B$45+K280))+$B$9)</f>
        <v>434.78260869565219</v>
      </c>
      <c r="F281" s="18">
        <f t="shared" si="44"/>
        <v>0</v>
      </c>
      <c r="G281" s="18">
        <f t="shared" si="45"/>
        <v>0</v>
      </c>
      <c r="H281" s="19">
        <f t="shared" si="46"/>
        <v>0</v>
      </c>
      <c r="I281" s="18">
        <f t="shared" si="48"/>
        <v>434.78260869565219</v>
      </c>
      <c r="J281" s="19">
        <f t="shared" si="47"/>
        <v>0</v>
      </c>
      <c r="K281" s="19">
        <f>MAX(J281+$B$22,$B$50)</f>
        <v>75</v>
      </c>
      <c r="L281" s="20">
        <f>H281/$B$44</f>
        <v>0</v>
      </c>
      <c r="M281" s="20">
        <f>I281/$B$44</f>
        <v>0.86956521739130432</v>
      </c>
      <c r="N281" s="36">
        <f>(D281-1)*$B$52</f>
        <v>208.5</v>
      </c>
      <c r="O281" s="11">
        <f>D281*$B$53</f>
        <v>16740</v>
      </c>
    </row>
    <row r="282" spans="4:15" ht="15" customHeight="1" x14ac:dyDescent="0.2">
      <c r="D282" s="10">
        <v>280</v>
      </c>
      <c r="E282" s="18">
        <f>MAX($B$47,$B$45*($B$45*(1+$B$8)/($B$45+K281))+$B$9)</f>
        <v>434.78260869565219</v>
      </c>
      <c r="F282" s="18">
        <f t="shared" si="44"/>
        <v>0</v>
      </c>
      <c r="G282" s="18">
        <f t="shared" si="45"/>
        <v>0</v>
      </c>
      <c r="H282" s="19">
        <f t="shared" si="46"/>
        <v>0</v>
      </c>
      <c r="I282" s="18">
        <f t="shared" si="48"/>
        <v>434.78260869565219</v>
      </c>
      <c r="J282" s="19">
        <f t="shared" si="47"/>
        <v>0</v>
      </c>
      <c r="K282" s="19">
        <f>MAX(J282+$B$22,$B$50)</f>
        <v>75</v>
      </c>
      <c r="L282" s="20">
        <f>H282/$B$44</f>
        <v>0</v>
      </c>
      <c r="M282" s="20">
        <f>I282/$B$44</f>
        <v>0.86956521739130432</v>
      </c>
      <c r="N282" s="36">
        <f>(D282-1)*$B$52</f>
        <v>209.25</v>
      </c>
      <c r="O282" s="11">
        <f>D282*$B$53</f>
        <v>16800</v>
      </c>
    </row>
    <row r="283" spans="4:15" ht="15" customHeight="1" x14ac:dyDescent="0.2">
      <c r="D283" s="10">
        <v>281</v>
      </c>
      <c r="E283" s="18">
        <f>MAX($B$47,$B$45*($B$45*(1+$B$8)/($B$45+K282))+$B$9)</f>
        <v>434.78260869565219</v>
      </c>
      <c r="F283" s="18">
        <f t="shared" si="44"/>
        <v>0</v>
      </c>
      <c r="G283" s="18">
        <f t="shared" si="45"/>
        <v>0</v>
      </c>
      <c r="H283" s="19">
        <f t="shared" si="46"/>
        <v>0</v>
      </c>
      <c r="I283" s="18">
        <f t="shared" si="48"/>
        <v>434.78260869565219</v>
      </c>
      <c r="J283" s="19">
        <f t="shared" si="47"/>
        <v>0</v>
      </c>
      <c r="K283" s="19">
        <f>MAX(J283+$B$22,$B$50)</f>
        <v>75</v>
      </c>
      <c r="L283" s="20">
        <f>H283/$B$44</f>
        <v>0</v>
      </c>
      <c r="M283" s="20">
        <f>I283/$B$44</f>
        <v>0.86956521739130432</v>
      </c>
      <c r="N283" s="36">
        <f>(D283-1)*$B$52</f>
        <v>210</v>
      </c>
      <c r="O283" s="11">
        <f>D283*$B$53</f>
        <v>16860</v>
      </c>
    </row>
    <row r="284" spans="4:15" ht="15" customHeight="1" x14ac:dyDescent="0.2">
      <c r="D284" s="10">
        <v>282</v>
      </c>
      <c r="E284" s="18">
        <f>MAX($B$47,$B$45*($B$45*(1+$B$8)/($B$45+K283))+$B$9)</f>
        <v>434.78260869565219</v>
      </c>
      <c r="F284" s="18">
        <f t="shared" si="44"/>
        <v>0</v>
      </c>
      <c r="G284" s="18">
        <f t="shared" si="45"/>
        <v>0</v>
      </c>
      <c r="H284" s="19">
        <f t="shared" si="46"/>
        <v>0</v>
      </c>
      <c r="I284" s="18">
        <f t="shared" si="48"/>
        <v>434.78260869565219</v>
      </c>
      <c r="J284" s="19">
        <f t="shared" si="47"/>
        <v>0</v>
      </c>
      <c r="K284" s="19">
        <f>MAX(J284+$B$22,$B$50)</f>
        <v>75</v>
      </c>
      <c r="L284" s="20">
        <f>H284/$B$44</f>
        <v>0</v>
      </c>
      <c r="M284" s="20">
        <f>I284/$B$44</f>
        <v>0.86956521739130432</v>
      </c>
      <c r="N284" s="36">
        <f>(D284-1)*$B$52</f>
        <v>210.75</v>
      </c>
      <c r="O284" s="11">
        <f>D284*$B$53</f>
        <v>16920</v>
      </c>
    </row>
    <row r="285" spans="4:15" ht="15" customHeight="1" x14ac:dyDescent="0.2">
      <c r="D285" s="10">
        <v>283</v>
      </c>
      <c r="E285" s="18">
        <f>MAX($B$47,$B$45*($B$45*(1+$B$8)/($B$45+K284))+$B$9)</f>
        <v>434.78260869565219</v>
      </c>
      <c r="F285" s="18">
        <f t="shared" si="44"/>
        <v>0</v>
      </c>
      <c r="G285" s="18">
        <f t="shared" si="45"/>
        <v>0</v>
      </c>
      <c r="H285" s="19">
        <f t="shared" si="46"/>
        <v>0</v>
      </c>
      <c r="I285" s="18">
        <f t="shared" si="48"/>
        <v>434.78260869565219</v>
      </c>
      <c r="J285" s="19">
        <f t="shared" si="47"/>
        <v>0</v>
      </c>
      <c r="K285" s="19">
        <f>MAX(J285+$B$22,$B$50)</f>
        <v>75</v>
      </c>
      <c r="L285" s="20">
        <f>H285/$B$44</f>
        <v>0</v>
      </c>
      <c r="M285" s="20">
        <f>I285/$B$44</f>
        <v>0.86956521739130432</v>
      </c>
      <c r="N285" s="36">
        <f>(D285-1)*$B$52</f>
        <v>211.5</v>
      </c>
      <c r="O285" s="11">
        <f>D285*$B$53</f>
        <v>16980</v>
      </c>
    </row>
    <row r="286" spans="4:15" ht="15" customHeight="1" x14ac:dyDescent="0.2">
      <c r="D286" s="10">
        <v>284</v>
      </c>
      <c r="E286" s="18">
        <f>MAX($B$47,$B$45*($B$45*(1+$B$8)/($B$45+K285))+$B$9)</f>
        <v>434.78260869565219</v>
      </c>
      <c r="F286" s="18">
        <f t="shared" si="44"/>
        <v>0</v>
      </c>
      <c r="G286" s="18">
        <f t="shared" si="45"/>
        <v>0</v>
      </c>
      <c r="H286" s="19">
        <f t="shared" si="46"/>
        <v>0</v>
      </c>
      <c r="I286" s="18">
        <f t="shared" si="48"/>
        <v>434.78260869565219</v>
      </c>
      <c r="J286" s="19">
        <f t="shared" si="47"/>
        <v>0</v>
      </c>
      <c r="K286" s="19">
        <f>MAX(J286+$B$22,$B$50)</f>
        <v>75</v>
      </c>
      <c r="L286" s="20">
        <f>H286/$B$44</f>
        <v>0</v>
      </c>
      <c r="M286" s="20">
        <f>I286/$B$44</f>
        <v>0.86956521739130432</v>
      </c>
      <c r="N286" s="36">
        <f>(D286-1)*$B$52</f>
        <v>212.25</v>
      </c>
      <c r="O286" s="11">
        <f>D286*$B$53</f>
        <v>17040</v>
      </c>
    </row>
    <row r="287" spans="4:15" ht="15" customHeight="1" x14ac:dyDescent="0.2">
      <c r="D287" s="10">
        <v>285</v>
      </c>
      <c r="E287" s="18">
        <f>MAX($B$47,$B$45*($B$45*(1+$B$8)/($B$45+K286))+$B$9)</f>
        <v>434.78260869565219</v>
      </c>
      <c r="F287" s="18">
        <f t="shared" si="44"/>
        <v>0</v>
      </c>
      <c r="G287" s="18">
        <f t="shared" si="45"/>
        <v>0</v>
      </c>
      <c r="H287" s="19">
        <f t="shared" si="46"/>
        <v>0</v>
      </c>
      <c r="I287" s="18">
        <f t="shared" si="48"/>
        <v>434.78260869565219</v>
      </c>
      <c r="J287" s="19">
        <f t="shared" si="47"/>
        <v>0</v>
      </c>
      <c r="K287" s="19">
        <f>MAX(J287+$B$22,$B$50)</f>
        <v>75</v>
      </c>
      <c r="L287" s="20">
        <f>H287/$B$44</f>
        <v>0</v>
      </c>
      <c r="M287" s="20">
        <f>I287/$B$44</f>
        <v>0.86956521739130432</v>
      </c>
      <c r="N287" s="36">
        <f>(D287-1)*$B$52</f>
        <v>213</v>
      </c>
      <c r="O287" s="11">
        <f>D287*$B$53</f>
        <v>17100</v>
      </c>
    </row>
    <row r="288" spans="4:15" ht="15" customHeight="1" x14ac:dyDescent="0.2">
      <c r="D288" s="10">
        <v>286</v>
      </c>
      <c r="E288" s="18">
        <f>MAX($B$47,$B$45*($B$45*(1+$B$8)/($B$45+K287))+$B$9)</f>
        <v>434.78260869565219</v>
      </c>
      <c r="F288" s="18">
        <f t="shared" si="44"/>
        <v>0</v>
      </c>
      <c r="G288" s="18">
        <f t="shared" si="45"/>
        <v>0</v>
      </c>
      <c r="H288" s="19">
        <f t="shared" si="46"/>
        <v>0</v>
      </c>
      <c r="I288" s="18">
        <f t="shared" si="48"/>
        <v>434.78260869565219</v>
      </c>
      <c r="J288" s="19">
        <f t="shared" si="47"/>
        <v>0</v>
      </c>
      <c r="K288" s="19">
        <f>MAX(J288+$B$22,$B$50)</f>
        <v>75</v>
      </c>
      <c r="L288" s="20">
        <f>H288/$B$44</f>
        <v>0</v>
      </c>
      <c r="M288" s="20">
        <f>I288/$B$44</f>
        <v>0.86956521739130432</v>
      </c>
      <c r="N288" s="36">
        <f>(D288-1)*$B$52</f>
        <v>213.75</v>
      </c>
      <c r="O288" s="11">
        <f>D288*$B$53</f>
        <v>17160</v>
      </c>
    </row>
    <row r="289" spans="4:15" ht="15" customHeight="1" x14ac:dyDescent="0.2">
      <c r="D289" s="10">
        <v>287</v>
      </c>
      <c r="E289" s="18">
        <f>MAX($B$47,$B$45*($B$45*(1+$B$8)/($B$45+K288))+$B$9)</f>
        <v>434.78260869565219</v>
      </c>
      <c r="F289" s="18">
        <f t="shared" si="44"/>
        <v>0</v>
      </c>
      <c r="G289" s="18">
        <f t="shared" si="45"/>
        <v>0</v>
      </c>
      <c r="H289" s="19">
        <f t="shared" si="46"/>
        <v>0</v>
      </c>
      <c r="I289" s="18">
        <f t="shared" si="48"/>
        <v>434.78260869565219</v>
      </c>
      <c r="J289" s="19">
        <f t="shared" si="47"/>
        <v>0</v>
      </c>
      <c r="K289" s="19">
        <f>MAX(J289+$B$22,$B$50)</f>
        <v>75</v>
      </c>
      <c r="L289" s="20">
        <f>H289/$B$44</f>
        <v>0</v>
      </c>
      <c r="M289" s="20">
        <f>I289/$B$44</f>
        <v>0.86956521739130432</v>
      </c>
      <c r="N289" s="36">
        <f>(D289-1)*$B$52</f>
        <v>214.5</v>
      </c>
      <c r="O289" s="11">
        <f>D289*$B$53</f>
        <v>17220</v>
      </c>
    </row>
    <row r="290" spans="4:15" ht="15" customHeight="1" x14ac:dyDescent="0.2">
      <c r="D290" s="10">
        <v>288</v>
      </c>
      <c r="E290" s="18">
        <f>MAX($B$47,$B$45*($B$45*(1+$B$8)/($B$45+K289))+$B$9)</f>
        <v>434.78260869565219</v>
      </c>
      <c r="F290" s="18">
        <f t="shared" si="44"/>
        <v>0</v>
      </c>
      <c r="G290" s="18">
        <f t="shared" si="45"/>
        <v>0</v>
      </c>
      <c r="H290" s="19">
        <f t="shared" si="46"/>
        <v>0</v>
      </c>
      <c r="I290" s="18">
        <f t="shared" si="48"/>
        <v>434.78260869565219</v>
      </c>
      <c r="J290" s="19">
        <f t="shared" si="47"/>
        <v>0</v>
      </c>
      <c r="K290" s="19">
        <f>MAX(J290+$B$22,$B$50)</f>
        <v>75</v>
      </c>
      <c r="L290" s="20">
        <f>H290/$B$44</f>
        <v>0</v>
      </c>
      <c r="M290" s="20">
        <f>I290/$B$44</f>
        <v>0.86956521739130432</v>
      </c>
      <c r="N290" s="36">
        <f>(D290-1)*$B$52</f>
        <v>215.25</v>
      </c>
      <c r="O290" s="11">
        <f>D290*$B$53</f>
        <v>17280</v>
      </c>
    </row>
    <row r="291" spans="4:15" ht="15" customHeight="1" x14ac:dyDescent="0.2">
      <c r="D291" s="10">
        <v>289</v>
      </c>
      <c r="E291" s="18">
        <f>MAX($B$47,$B$45*($B$45*(1+$B$8)/($B$45+K290))+$B$9)</f>
        <v>434.78260869565219</v>
      </c>
      <c r="F291" s="18">
        <f t="shared" si="44"/>
        <v>0</v>
      </c>
      <c r="G291" s="18">
        <f t="shared" si="45"/>
        <v>0</v>
      </c>
      <c r="H291" s="19">
        <f t="shared" si="46"/>
        <v>0</v>
      </c>
      <c r="I291" s="18">
        <f t="shared" si="48"/>
        <v>434.78260869565219</v>
      </c>
      <c r="J291" s="19">
        <f t="shared" si="47"/>
        <v>0</v>
      </c>
      <c r="K291" s="19">
        <f>MAX(J291+$B$22,$B$50)</f>
        <v>75</v>
      </c>
      <c r="L291" s="20">
        <f>H291/$B$44</f>
        <v>0</v>
      </c>
      <c r="M291" s="20">
        <f>I291/$B$44</f>
        <v>0.86956521739130432</v>
      </c>
      <c r="N291" s="36">
        <f>(D291-1)*$B$52</f>
        <v>216</v>
      </c>
      <c r="O291" s="11">
        <f>D291*$B$53</f>
        <v>17340</v>
      </c>
    </row>
    <row r="292" spans="4:15" ht="15" customHeight="1" x14ac:dyDescent="0.2">
      <c r="D292" s="10">
        <v>290</v>
      </c>
      <c r="E292" s="18">
        <f>MAX($B$47,$B$45*($B$45*(1+$B$8)/($B$45+K291))+$B$9)</f>
        <v>434.78260869565219</v>
      </c>
      <c r="F292" s="18">
        <f t="shared" si="44"/>
        <v>0</v>
      </c>
      <c r="G292" s="18">
        <f t="shared" si="45"/>
        <v>0</v>
      </c>
      <c r="H292" s="19">
        <f t="shared" si="46"/>
        <v>0</v>
      </c>
      <c r="I292" s="18">
        <f t="shared" si="48"/>
        <v>434.78260869565219</v>
      </c>
      <c r="J292" s="19">
        <f t="shared" si="47"/>
        <v>0</v>
      </c>
      <c r="K292" s="19">
        <f>MAX(J292+$B$22,$B$50)</f>
        <v>75</v>
      </c>
      <c r="L292" s="20">
        <f>H292/$B$44</f>
        <v>0</v>
      </c>
      <c r="M292" s="20">
        <f>I292/$B$44</f>
        <v>0.86956521739130432</v>
      </c>
      <c r="N292" s="36">
        <f>(D292-1)*$B$52</f>
        <v>216.75</v>
      </c>
      <c r="O292" s="11">
        <f>D292*$B$53</f>
        <v>17400</v>
      </c>
    </row>
    <row r="293" spans="4:15" ht="15" customHeight="1" x14ac:dyDescent="0.2">
      <c r="D293" s="10">
        <v>291</v>
      </c>
      <c r="E293" s="18">
        <f>MAX($B$47,$B$45*($B$45*(1+$B$8)/($B$45+K292))+$B$9)</f>
        <v>434.78260869565219</v>
      </c>
      <c r="F293" s="18">
        <f t="shared" si="44"/>
        <v>0</v>
      </c>
      <c r="G293" s="18">
        <f t="shared" si="45"/>
        <v>0</v>
      </c>
      <c r="H293" s="19">
        <f t="shared" si="46"/>
        <v>0</v>
      </c>
      <c r="I293" s="18">
        <f t="shared" si="48"/>
        <v>434.78260869565219</v>
      </c>
      <c r="J293" s="19">
        <f t="shared" si="47"/>
        <v>0</v>
      </c>
      <c r="K293" s="19">
        <f>MAX(J293+$B$22,$B$50)</f>
        <v>75</v>
      </c>
      <c r="L293" s="20">
        <f>H293/$B$44</f>
        <v>0</v>
      </c>
      <c r="M293" s="20">
        <f>I293/$B$44</f>
        <v>0.86956521739130432</v>
      </c>
      <c r="N293" s="36">
        <f>(D293-1)*$B$52</f>
        <v>217.5</v>
      </c>
      <c r="O293" s="11">
        <f>D293*$B$53</f>
        <v>17460</v>
      </c>
    </row>
    <row r="294" spans="4:15" ht="15" customHeight="1" x14ac:dyDescent="0.2">
      <c r="D294" s="10">
        <v>292</v>
      </c>
      <c r="E294" s="18">
        <f>MAX($B$47,$B$45*($B$45*(1+$B$8)/($B$45+K293))+$B$9)</f>
        <v>434.78260869565219</v>
      </c>
      <c r="F294" s="18">
        <f t="shared" si="44"/>
        <v>0</v>
      </c>
      <c r="G294" s="18">
        <f t="shared" si="45"/>
        <v>0</v>
      </c>
      <c r="H294" s="19">
        <f t="shared" si="46"/>
        <v>0</v>
      </c>
      <c r="I294" s="18">
        <f t="shared" si="48"/>
        <v>434.78260869565219</v>
      </c>
      <c r="J294" s="19">
        <f t="shared" si="47"/>
        <v>0</v>
      </c>
      <c r="K294" s="19">
        <f>MAX(J294+$B$22,$B$50)</f>
        <v>75</v>
      </c>
      <c r="L294" s="20">
        <f>H294/$B$44</f>
        <v>0</v>
      </c>
      <c r="M294" s="20">
        <f>I294/$B$44</f>
        <v>0.86956521739130432</v>
      </c>
      <c r="N294" s="36">
        <f>(D294-1)*$B$52</f>
        <v>218.25</v>
      </c>
      <c r="O294" s="11">
        <f>D294*$B$53</f>
        <v>17520</v>
      </c>
    </row>
    <row r="295" spans="4:15" ht="15" customHeight="1" x14ac:dyDescent="0.2">
      <c r="D295" s="10">
        <v>293</v>
      </c>
      <c r="E295" s="18">
        <f>MAX($B$47,$B$45*($B$45*(1+$B$8)/($B$45+K294))+$B$9)</f>
        <v>434.78260869565219</v>
      </c>
      <c r="F295" s="18">
        <f t="shared" si="44"/>
        <v>0</v>
      </c>
      <c r="G295" s="18">
        <f t="shared" si="45"/>
        <v>0</v>
      </c>
      <c r="H295" s="19">
        <f t="shared" si="46"/>
        <v>0</v>
      </c>
      <c r="I295" s="18">
        <f t="shared" si="48"/>
        <v>434.78260869565219</v>
      </c>
      <c r="J295" s="19">
        <f t="shared" si="47"/>
        <v>0</v>
      </c>
      <c r="K295" s="19">
        <f>MAX(J295+$B$22,$B$50)</f>
        <v>75</v>
      </c>
      <c r="L295" s="20">
        <f>H295/$B$44</f>
        <v>0</v>
      </c>
      <c r="M295" s="20">
        <f>I295/$B$44</f>
        <v>0.86956521739130432</v>
      </c>
      <c r="N295" s="36">
        <f>(D295-1)*$B$52</f>
        <v>219</v>
      </c>
      <c r="O295" s="11">
        <f>D295*$B$53</f>
        <v>17580</v>
      </c>
    </row>
    <row r="296" spans="4:15" ht="15" customHeight="1" x14ac:dyDescent="0.2">
      <c r="D296" s="10">
        <v>294</v>
      </c>
      <c r="E296" s="18">
        <f>MAX($B$47,$B$45*($B$45*(1+$B$8)/($B$45+K295))+$B$9)</f>
        <v>434.78260869565219</v>
      </c>
      <c r="F296" s="18">
        <f t="shared" ref="F296:F359" si="49">MAX(F295-$E296/30,0)</f>
        <v>0</v>
      </c>
      <c r="G296" s="18">
        <f t="shared" ref="G296:G359" si="50">MAX(G295-$E296/15,0)</f>
        <v>0</v>
      </c>
      <c r="H296" s="19">
        <f t="shared" ref="H296:H359" si="51">12*(F295-F296)+9*(G295-G296)</f>
        <v>0</v>
      </c>
      <c r="I296" s="18">
        <f t="shared" si="48"/>
        <v>434.78260869565219</v>
      </c>
      <c r="J296" s="19">
        <f t="shared" ref="J296:J359" si="52">9*G296+6*F296</f>
        <v>0</v>
      </c>
      <c r="K296" s="19">
        <f>MAX(J296+$B$22,$B$50)</f>
        <v>75</v>
      </c>
      <c r="L296" s="20">
        <f>H296/$B$44</f>
        <v>0</v>
      </c>
      <c r="M296" s="20">
        <f>I296/$B$44</f>
        <v>0.86956521739130432</v>
      </c>
      <c r="N296" s="36">
        <f>(D296-1)*$B$52</f>
        <v>219.75</v>
      </c>
      <c r="O296" s="11">
        <f>D296*$B$53</f>
        <v>17640</v>
      </c>
    </row>
    <row r="297" spans="4:15" ht="15" customHeight="1" x14ac:dyDescent="0.2">
      <c r="D297" s="10">
        <v>295</v>
      </c>
      <c r="E297" s="18">
        <f>MAX($B$47,$B$45*($B$45*(1+$B$8)/($B$45+K296))+$B$9)</f>
        <v>434.78260869565219</v>
      </c>
      <c r="F297" s="18">
        <f t="shared" si="49"/>
        <v>0</v>
      </c>
      <c r="G297" s="18">
        <f t="shared" si="50"/>
        <v>0</v>
      </c>
      <c r="H297" s="19">
        <f t="shared" si="51"/>
        <v>0</v>
      </c>
      <c r="I297" s="18">
        <f t="shared" si="48"/>
        <v>434.78260869565219</v>
      </c>
      <c r="J297" s="19">
        <f t="shared" si="52"/>
        <v>0</v>
      </c>
      <c r="K297" s="19">
        <f>MAX(J297+$B$22,$B$50)</f>
        <v>75</v>
      </c>
      <c r="L297" s="20">
        <f>H297/$B$44</f>
        <v>0</v>
      </c>
      <c r="M297" s="20">
        <f>I297/$B$44</f>
        <v>0.86956521739130432</v>
      </c>
      <c r="N297" s="36">
        <f>(D297-1)*$B$52</f>
        <v>220.5</v>
      </c>
      <c r="O297" s="11">
        <f>D297*$B$53</f>
        <v>17700</v>
      </c>
    </row>
    <row r="298" spans="4:15" ht="15" customHeight="1" x14ac:dyDescent="0.2">
      <c r="D298" s="10">
        <v>296</v>
      </c>
      <c r="E298" s="18">
        <f>MAX($B$47,$B$45*($B$45*(1+$B$8)/($B$45+K297))+$B$9)</f>
        <v>434.78260869565219</v>
      </c>
      <c r="F298" s="18">
        <f t="shared" si="49"/>
        <v>0</v>
      </c>
      <c r="G298" s="18">
        <f t="shared" si="50"/>
        <v>0</v>
      </c>
      <c r="H298" s="19">
        <f t="shared" si="51"/>
        <v>0</v>
      </c>
      <c r="I298" s="18">
        <f t="shared" si="48"/>
        <v>434.78260869565219</v>
      </c>
      <c r="J298" s="19">
        <f t="shared" si="52"/>
        <v>0</v>
      </c>
      <c r="K298" s="19">
        <f>MAX(J298+$B$22,$B$50)</f>
        <v>75</v>
      </c>
      <c r="L298" s="20">
        <f>H298/$B$44</f>
        <v>0</v>
      </c>
      <c r="M298" s="20">
        <f>I298/$B$44</f>
        <v>0.86956521739130432</v>
      </c>
      <c r="N298" s="36">
        <f>(D298-1)*$B$52</f>
        <v>221.25</v>
      </c>
      <c r="O298" s="11">
        <f>D298*$B$53</f>
        <v>17760</v>
      </c>
    </row>
    <row r="299" spans="4:15" ht="15" customHeight="1" x14ac:dyDescent="0.2">
      <c r="D299" s="10">
        <v>297</v>
      </c>
      <c r="E299" s="18">
        <f>MAX($B$47,$B$45*($B$45*(1+$B$8)/($B$45+K298))+$B$9)</f>
        <v>434.78260869565219</v>
      </c>
      <c r="F299" s="18">
        <f t="shared" si="49"/>
        <v>0</v>
      </c>
      <c r="G299" s="18">
        <f t="shared" si="50"/>
        <v>0</v>
      </c>
      <c r="H299" s="19">
        <f t="shared" si="51"/>
        <v>0</v>
      </c>
      <c r="I299" s="18">
        <f t="shared" si="48"/>
        <v>434.78260869565219</v>
      </c>
      <c r="J299" s="19">
        <f t="shared" si="52"/>
        <v>0</v>
      </c>
      <c r="K299" s="19">
        <f>MAX(J299+$B$22,$B$50)</f>
        <v>75</v>
      </c>
      <c r="L299" s="20">
        <f>H299/$B$44</f>
        <v>0</v>
      </c>
      <c r="M299" s="20">
        <f>I299/$B$44</f>
        <v>0.86956521739130432</v>
      </c>
      <c r="N299" s="36">
        <f>(D299-1)*$B$52</f>
        <v>222</v>
      </c>
      <c r="O299" s="11">
        <f>D299*$B$53</f>
        <v>17820</v>
      </c>
    </row>
    <row r="300" spans="4:15" ht="15" customHeight="1" x14ac:dyDescent="0.2">
      <c r="D300" s="10">
        <v>298</v>
      </c>
      <c r="E300" s="18">
        <f>MAX($B$47,$B$45*($B$45*(1+$B$8)/($B$45+K299))+$B$9)</f>
        <v>434.78260869565219</v>
      </c>
      <c r="F300" s="18">
        <f t="shared" si="49"/>
        <v>0</v>
      </c>
      <c r="G300" s="18">
        <f t="shared" si="50"/>
        <v>0</v>
      </c>
      <c r="H300" s="19">
        <f t="shared" si="51"/>
        <v>0</v>
      </c>
      <c r="I300" s="18">
        <f t="shared" si="48"/>
        <v>434.78260869565219</v>
      </c>
      <c r="J300" s="19">
        <f t="shared" si="52"/>
        <v>0</v>
      </c>
      <c r="K300" s="19">
        <f>MAX(J300+$B$22,$B$50)</f>
        <v>75</v>
      </c>
      <c r="L300" s="20">
        <f>H300/$B$44</f>
        <v>0</v>
      </c>
      <c r="M300" s="20">
        <f>I300/$B$44</f>
        <v>0.86956521739130432</v>
      </c>
      <c r="N300" s="36">
        <f>(D300-1)*$B$52</f>
        <v>222.75</v>
      </c>
      <c r="O300" s="11">
        <f>D300*$B$53</f>
        <v>17880</v>
      </c>
    </row>
    <row r="301" spans="4:15" ht="15" customHeight="1" x14ac:dyDescent="0.2">
      <c r="D301" s="10">
        <v>299</v>
      </c>
      <c r="E301" s="18">
        <f>MAX($B$47,$B$45*($B$45*(1+$B$8)/($B$45+K300))+$B$9)</f>
        <v>434.78260869565219</v>
      </c>
      <c r="F301" s="18">
        <f t="shared" si="49"/>
        <v>0</v>
      </c>
      <c r="G301" s="18">
        <f t="shared" si="50"/>
        <v>0</v>
      </c>
      <c r="H301" s="19">
        <f t="shared" si="51"/>
        <v>0</v>
      </c>
      <c r="I301" s="18">
        <f t="shared" si="48"/>
        <v>434.78260869565219</v>
      </c>
      <c r="J301" s="19">
        <f t="shared" si="52"/>
        <v>0</v>
      </c>
      <c r="K301" s="19">
        <f>MAX(J301+$B$22,$B$50)</f>
        <v>75</v>
      </c>
      <c r="L301" s="20">
        <f>H301/$B$44</f>
        <v>0</v>
      </c>
      <c r="M301" s="20">
        <f>I301/$B$44</f>
        <v>0.86956521739130432</v>
      </c>
      <c r="N301" s="36">
        <f>(D301-1)*$B$52</f>
        <v>223.5</v>
      </c>
      <c r="O301" s="11">
        <f>D301*$B$53</f>
        <v>17940</v>
      </c>
    </row>
    <row r="302" spans="4:15" ht="15" customHeight="1" x14ac:dyDescent="0.2">
      <c r="D302" s="10">
        <v>300</v>
      </c>
      <c r="E302" s="18">
        <f>MAX($B$47,$B$45*($B$45*(1+$B$8)/($B$45+K301))+$B$9)</f>
        <v>434.78260869565219</v>
      </c>
      <c r="F302" s="18">
        <f t="shared" si="49"/>
        <v>0</v>
      </c>
      <c r="G302" s="18">
        <f t="shared" si="50"/>
        <v>0</v>
      </c>
      <c r="H302" s="19">
        <f t="shared" si="51"/>
        <v>0</v>
      </c>
      <c r="I302" s="18">
        <f t="shared" si="48"/>
        <v>434.78260869565219</v>
      </c>
      <c r="J302" s="19">
        <f t="shared" si="52"/>
        <v>0</v>
      </c>
      <c r="K302" s="19">
        <f>MAX(J302+$B$22,$B$50)</f>
        <v>75</v>
      </c>
      <c r="L302" s="20">
        <f>H302/$B$44</f>
        <v>0</v>
      </c>
      <c r="M302" s="20">
        <f>I302/$B$44</f>
        <v>0.86956521739130432</v>
      </c>
      <c r="N302" s="36">
        <f>(D302-1)*$B$52</f>
        <v>224.25</v>
      </c>
      <c r="O302" s="11">
        <f>D302*$B$53</f>
        <v>18000</v>
      </c>
    </row>
    <row r="303" spans="4:15" ht="15" customHeight="1" x14ac:dyDescent="0.2">
      <c r="D303" s="10">
        <v>301</v>
      </c>
      <c r="E303" s="18">
        <f>MAX($B$47,$B$45*($B$45*(1+$B$8)/($B$45+K302))+$B$9)</f>
        <v>434.78260869565219</v>
      </c>
      <c r="F303" s="18">
        <f t="shared" si="49"/>
        <v>0</v>
      </c>
      <c r="G303" s="18">
        <f t="shared" si="50"/>
        <v>0</v>
      </c>
      <c r="H303" s="19">
        <f t="shared" si="51"/>
        <v>0</v>
      </c>
      <c r="I303" s="18">
        <f t="shared" si="48"/>
        <v>434.78260869565219</v>
      </c>
      <c r="J303" s="19">
        <f t="shared" si="52"/>
        <v>0</v>
      </c>
      <c r="K303" s="19">
        <f>MAX(J303+$B$22,$B$50)</f>
        <v>75</v>
      </c>
      <c r="L303" s="20">
        <f>H303/$B$44</f>
        <v>0</v>
      </c>
      <c r="M303" s="20">
        <f>I303/$B$44</f>
        <v>0.86956521739130432</v>
      </c>
      <c r="N303" s="36">
        <f>(D303-1)*$B$52</f>
        <v>225</v>
      </c>
      <c r="O303" s="11">
        <f>D303*$B$53</f>
        <v>18060</v>
      </c>
    </row>
    <row r="304" spans="4:15" ht="15" customHeight="1" x14ac:dyDescent="0.2">
      <c r="D304" s="10">
        <v>302</v>
      </c>
      <c r="E304" s="18">
        <f>MAX($B$47,$B$45*($B$45*(1+$B$8)/($B$45+K303))+$B$9)</f>
        <v>434.78260869565219</v>
      </c>
      <c r="F304" s="18">
        <f t="shared" si="49"/>
        <v>0</v>
      </c>
      <c r="G304" s="18">
        <f t="shared" si="50"/>
        <v>0</v>
      </c>
      <c r="H304" s="19">
        <f t="shared" si="51"/>
        <v>0</v>
      </c>
      <c r="I304" s="18">
        <f t="shared" si="48"/>
        <v>434.78260869565219</v>
      </c>
      <c r="J304" s="19">
        <f t="shared" si="52"/>
        <v>0</v>
      </c>
      <c r="K304" s="19">
        <f>MAX(J304+$B$22,$B$50)</f>
        <v>75</v>
      </c>
      <c r="L304" s="20">
        <f>H304/$B$44</f>
        <v>0</v>
      </c>
      <c r="M304" s="20">
        <f>I304/$B$44</f>
        <v>0.86956521739130432</v>
      </c>
      <c r="N304" s="36">
        <f>(D304-1)*$B$52</f>
        <v>225.75</v>
      </c>
      <c r="O304" s="11">
        <f>D304*$B$53</f>
        <v>18120</v>
      </c>
    </row>
    <row r="305" spans="4:15" ht="15" customHeight="1" x14ac:dyDescent="0.2">
      <c r="D305" s="10">
        <v>303</v>
      </c>
      <c r="E305" s="18">
        <f>MAX($B$47,$B$45*($B$45*(1+$B$8)/($B$45+K304))+$B$9)</f>
        <v>434.78260869565219</v>
      </c>
      <c r="F305" s="18">
        <f t="shared" si="49"/>
        <v>0</v>
      </c>
      <c r="G305" s="18">
        <f t="shared" si="50"/>
        <v>0</v>
      </c>
      <c r="H305" s="19">
        <f t="shared" si="51"/>
        <v>0</v>
      </c>
      <c r="I305" s="18">
        <f t="shared" si="48"/>
        <v>434.78260869565219</v>
      </c>
      <c r="J305" s="19">
        <f t="shared" si="52"/>
        <v>0</v>
      </c>
      <c r="K305" s="19">
        <f>MAX(J305+$B$22,$B$50)</f>
        <v>75</v>
      </c>
      <c r="L305" s="20">
        <f>H305/$B$44</f>
        <v>0</v>
      </c>
      <c r="M305" s="20">
        <f>I305/$B$44</f>
        <v>0.86956521739130432</v>
      </c>
      <c r="N305" s="36">
        <f>(D305-1)*$B$52</f>
        <v>226.5</v>
      </c>
      <c r="O305" s="11">
        <f>D305*$B$53</f>
        <v>18180</v>
      </c>
    </row>
    <row r="306" spans="4:15" ht="15" customHeight="1" x14ac:dyDescent="0.2">
      <c r="D306" s="10">
        <v>304</v>
      </c>
      <c r="E306" s="18">
        <f>MAX($B$47,$B$45*($B$45*(1+$B$8)/($B$45+K305))+$B$9)</f>
        <v>434.78260869565219</v>
      </c>
      <c r="F306" s="18">
        <f t="shared" si="49"/>
        <v>0</v>
      </c>
      <c r="G306" s="18">
        <f t="shared" si="50"/>
        <v>0</v>
      </c>
      <c r="H306" s="19">
        <f t="shared" si="51"/>
        <v>0</v>
      </c>
      <c r="I306" s="18">
        <f t="shared" si="48"/>
        <v>434.78260869565219</v>
      </c>
      <c r="J306" s="19">
        <f t="shared" si="52"/>
        <v>0</v>
      </c>
      <c r="K306" s="19">
        <f>MAX(J306+$B$22,$B$50)</f>
        <v>75</v>
      </c>
      <c r="L306" s="20">
        <f>H306/$B$44</f>
        <v>0</v>
      </c>
      <c r="M306" s="20">
        <f>I306/$B$44</f>
        <v>0.86956521739130432</v>
      </c>
      <c r="N306" s="36">
        <f>(D306-1)*$B$52</f>
        <v>227.25</v>
      </c>
      <c r="O306" s="11">
        <f>D306*$B$53</f>
        <v>18240</v>
      </c>
    </row>
    <row r="307" spans="4:15" ht="15" customHeight="1" x14ac:dyDescent="0.2">
      <c r="D307" s="10">
        <v>305</v>
      </c>
      <c r="E307" s="18">
        <f>MAX($B$47,$B$45*($B$45*(1+$B$8)/($B$45+K306))+$B$9)</f>
        <v>434.78260869565219</v>
      </c>
      <c r="F307" s="18">
        <f t="shared" si="49"/>
        <v>0</v>
      </c>
      <c r="G307" s="18">
        <f t="shared" si="50"/>
        <v>0</v>
      </c>
      <c r="H307" s="19">
        <f t="shared" si="51"/>
        <v>0</v>
      </c>
      <c r="I307" s="18">
        <f t="shared" si="48"/>
        <v>434.78260869565219</v>
      </c>
      <c r="J307" s="19">
        <f t="shared" si="52"/>
        <v>0</v>
      </c>
      <c r="K307" s="19">
        <f>MAX(J307+$B$22,$B$50)</f>
        <v>75</v>
      </c>
      <c r="L307" s="20">
        <f>H307/$B$44</f>
        <v>0</v>
      </c>
      <c r="M307" s="20">
        <f>I307/$B$44</f>
        <v>0.86956521739130432</v>
      </c>
      <c r="N307" s="36">
        <f>(D307-1)*$B$52</f>
        <v>228</v>
      </c>
      <c r="O307" s="11">
        <f>D307*$B$53</f>
        <v>18300</v>
      </c>
    </row>
    <row r="308" spans="4:15" ht="15" customHeight="1" x14ac:dyDescent="0.2">
      <c r="D308" s="10">
        <v>306</v>
      </c>
      <c r="E308" s="18">
        <f>MAX($B$47,$B$45*($B$45*(1+$B$8)/($B$45+K307))+$B$9)</f>
        <v>434.78260869565219</v>
      </c>
      <c r="F308" s="18">
        <f t="shared" si="49"/>
        <v>0</v>
      </c>
      <c r="G308" s="18">
        <f t="shared" si="50"/>
        <v>0</v>
      </c>
      <c r="H308" s="19">
        <f t="shared" si="51"/>
        <v>0</v>
      </c>
      <c r="I308" s="18">
        <f t="shared" si="48"/>
        <v>434.78260869565219</v>
      </c>
      <c r="J308" s="19">
        <f t="shared" si="52"/>
        <v>0</v>
      </c>
      <c r="K308" s="19">
        <f>MAX(J308+$B$22,$B$50)</f>
        <v>75</v>
      </c>
      <c r="L308" s="20">
        <f>H308/$B$44</f>
        <v>0</v>
      </c>
      <c r="M308" s="20">
        <f>I308/$B$44</f>
        <v>0.86956521739130432</v>
      </c>
      <c r="N308" s="36">
        <f>(D308-1)*$B$52</f>
        <v>228.75</v>
      </c>
      <c r="O308" s="11">
        <f>D308*$B$53</f>
        <v>18360</v>
      </c>
    </row>
    <row r="309" spans="4:15" ht="15" customHeight="1" x14ac:dyDescent="0.2">
      <c r="D309" s="10">
        <v>307</v>
      </c>
      <c r="E309" s="18">
        <f>MAX($B$47,$B$45*($B$45*(1+$B$8)/($B$45+K308))+$B$9)</f>
        <v>434.78260869565219</v>
      </c>
      <c r="F309" s="18">
        <f t="shared" si="49"/>
        <v>0</v>
      </c>
      <c r="G309" s="18">
        <f t="shared" si="50"/>
        <v>0</v>
      </c>
      <c r="H309" s="19">
        <f t="shared" si="51"/>
        <v>0</v>
      </c>
      <c r="I309" s="18">
        <f t="shared" si="48"/>
        <v>434.78260869565219</v>
      </c>
      <c r="J309" s="19">
        <f t="shared" si="52"/>
        <v>0</v>
      </c>
      <c r="K309" s="19">
        <f>MAX(J309+$B$22,$B$50)</f>
        <v>75</v>
      </c>
      <c r="L309" s="20">
        <f>H309/$B$44</f>
        <v>0</v>
      </c>
      <c r="M309" s="20">
        <f>I309/$B$44</f>
        <v>0.86956521739130432</v>
      </c>
      <c r="N309" s="36">
        <f>(D309-1)*$B$52</f>
        <v>229.5</v>
      </c>
      <c r="O309" s="11">
        <f>D309*$B$53</f>
        <v>18420</v>
      </c>
    </row>
    <row r="310" spans="4:15" ht="15" customHeight="1" x14ac:dyDescent="0.2">
      <c r="D310" s="10">
        <v>308</v>
      </c>
      <c r="E310" s="18">
        <f>MAX($B$47,$B$45*($B$45*(1+$B$8)/($B$45+K309))+$B$9)</f>
        <v>434.78260869565219</v>
      </c>
      <c r="F310" s="18">
        <f t="shared" si="49"/>
        <v>0</v>
      </c>
      <c r="G310" s="18">
        <f t="shared" si="50"/>
        <v>0</v>
      </c>
      <c r="H310" s="19">
        <f t="shared" si="51"/>
        <v>0</v>
      </c>
      <c r="I310" s="18">
        <f t="shared" si="48"/>
        <v>434.78260869565219</v>
      </c>
      <c r="J310" s="19">
        <f t="shared" si="52"/>
        <v>0</v>
      </c>
      <c r="K310" s="19">
        <f>MAX(J310+$B$22,$B$50)</f>
        <v>75</v>
      </c>
      <c r="L310" s="20">
        <f>H310/$B$44</f>
        <v>0</v>
      </c>
      <c r="M310" s="20">
        <f>I310/$B$44</f>
        <v>0.86956521739130432</v>
      </c>
      <c r="N310" s="36">
        <f>(D310-1)*$B$52</f>
        <v>230.25</v>
      </c>
      <c r="O310" s="11">
        <f>D310*$B$53</f>
        <v>18480</v>
      </c>
    </row>
    <row r="311" spans="4:15" ht="15" customHeight="1" x14ac:dyDescent="0.2">
      <c r="D311" s="10">
        <v>309</v>
      </c>
      <c r="E311" s="18">
        <f>MAX($B$47,$B$45*($B$45*(1+$B$8)/($B$45+K310))+$B$9)</f>
        <v>434.78260869565219</v>
      </c>
      <c r="F311" s="18">
        <f t="shared" si="49"/>
        <v>0</v>
      </c>
      <c r="G311" s="18">
        <f t="shared" si="50"/>
        <v>0</v>
      </c>
      <c r="H311" s="19">
        <f t="shared" si="51"/>
        <v>0</v>
      </c>
      <c r="I311" s="18">
        <f t="shared" si="48"/>
        <v>434.78260869565219</v>
      </c>
      <c r="J311" s="19">
        <f t="shared" si="52"/>
        <v>0</v>
      </c>
      <c r="K311" s="19">
        <f>MAX(J311+$B$22,$B$50)</f>
        <v>75</v>
      </c>
      <c r="L311" s="20">
        <f>H311/$B$44</f>
        <v>0</v>
      </c>
      <c r="M311" s="20">
        <f>I311/$B$44</f>
        <v>0.86956521739130432</v>
      </c>
      <c r="N311" s="36">
        <f>(D311-1)*$B$52</f>
        <v>231</v>
      </c>
      <c r="O311" s="11">
        <f>D311*$B$53</f>
        <v>18540</v>
      </c>
    </row>
    <row r="312" spans="4:15" ht="15" customHeight="1" x14ac:dyDescent="0.2">
      <c r="D312" s="10">
        <v>310</v>
      </c>
      <c r="E312" s="18">
        <f>MAX($B$47,$B$45*($B$45*(1+$B$8)/($B$45+K311))+$B$9)</f>
        <v>434.78260869565219</v>
      </c>
      <c r="F312" s="18">
        <f t="shared" si="49"/>
        <v>0</v>
      </c>
      <c r="G312" s="18">
        <f t="shared" si="50"/>
        <v>0</v>
      </c>
      <c r="H312" s="19">
        <f t="shared" si="51"/>
        <v>0</v>
      </c>
      <c r="I312" s="18">
        <f t="shared" si="48"/>
        <v>434.78260869565219</v>
      </c>
      <c r="J312" s="19">
        <f t="shared" si="52"/>
        <v>0</v>
      </c>
      <c r="K312" s="19">
        <f>MAX(J312+$B$22,$B$50)</f>
        <v>75</v>
      </c>
      <c r="L312" s="20">
        <f>H312/$B$44</f>
        <v>0</v>
      </c>
      <c r="M312" s="20">
        <f>I312/$B$44</f>
        <v>0.86956521739130432</v>
      </c>
      <c r="N312" s="36">
        <f>(D312-1)*$B$52</f>
        <v>231.75</v>
      </c>
      <c r="O312" s="11">
        <f>D312*$B$53</f>
        <v>18600</v>
      </c>
    </row>
    <row r="313" spans="4:15" ht="15" customHeight="1" x14ac:dyDescent="0.2">
      <c r="D313" s="10">
        <v>311</v>
      </c>
      <c r="E313" s="18">
        <f>MAX($B$47,$B$45*($B$45*(1+$B$8)/($B$45+K312))+$B$9)</f>
        <v>434.78260869565219</v>
      </c>
      <c r="F313" s="18">
        <f t="shared" si="49"/>
        <v>0</v>
      </c>
      <c r="G313" s="18">
        <f t="shared" si="50"/>
        <v>0</v>
      </c>
      <c r="H313" s="19">
        <f t="shared" si="51"/>
        <v>0</v>
      </c>
      <c r="I313" s="18">
        <f t="shared" si="48"/>
        <v>434.78260869565219</v>
      </c>
      <c r="J313" s="19">
        <f t="shared" si="52"/>
        <v>0</v>
      </c>
      <c r="K313" s="19">
        <f>MAX(J313+$B$22,$B$50)</f>
        <v>75</v>
      </c>
      <c r="L313" s="20">
        <f>H313/$B$44</f>
        <v>0</v>
      </c>
      <c r="M313" s="20">
        <f>I313/$B$44</f>
        <v>0.86956521739130432</v>
      </c>
      <c r="N313" s="36">
        <f>(D313-1)*$B$52</f>
        <v>232.5</v>
      </c>
      <c r="O313" s="11">
        <f>D313*$B$53</f>
        <v>18660</v>
      </c>
    </row>
    <row r="314" spans="4:15" ht="15" customHeight="1" x14ac:dyDescent="0.2">
      <c r="D314" s="10">
        <v>312</v>
      </c>
      <c r="E314" s="18">
        <f>MAX($B$47,$B$45*($B$45*(1+$B$8)/($B$45+K313))+$B$9)</f>
        <v>434.78260869565219</v>
      </c>
      <c r="F314" s="18">
        <f t="shared" si="49"/>
        <v>0</v>
      </c>
      <c r="G314" s="18">
        <f t="shared" si="50"/>
        <v>0</v>
      </c>
      <c r="H314" s="19">
        <f t="shared" si="51"/>
        <v>0</v>
      </c>
      <c r="I314" s="18">
        <f t="shared" si="48"/>
        <v>434.78260869565219</v>
      </c>
      <c r="J314" s="19">
        <f t="shared" si="52"/>
        <v>0</v>
      </c>
      <c r="K314" s="19">
        <f>MAX(J314+$B$22,$B$50)</f>
        <v>75</v>
      </c>
      <c r="L314" s="20">
        <f>H314/$B$44</f>
        <v>0</v>
      </c>
      <c r="M314" s="20">
        <f>I314/$B$44</f>
        <v>0.86956521739130432</v>
      </c>
      <c r="N314" s="36">
        <f>(D314-1)*$B$52</f>
        <v>233.25</v>
      </c>
      <c r="O314" s="11">
        <f>D314*$B$53</f>
        <v>18720</v>
      </c>
    </row>
    <row r="315" spans="4:15" ht="15" customHeight="1" x14ac:dyDescent="0.2">
      <c r="D315" s="10">
        <v>313</v>
      </c>
      <c r="E315" s="18">
        <f>MAX($B$47,$B$45*($B$45*(1+$B$8)/($B$45+K314))+$B$9)</f>
        <v>434.78260869565219</v>
      </c>
      <c r="F315" s="18">
        <f t="shared" si="49"/>
        <v>0</v>
      </c>
      <c r="G315" s="18">
        <f t="shared" si="50"/>
        <v>0</v>
      </c>
      <c r="H315" s="19">
        <f t="shared" si="51"/>
        <v>0</v>
      </c>
      <c r="I315" s="18">
        <f t="shared" si="48"/>
        <v>434.78260869565219</v>
      </c>
      <c r="J315" s="19">
        <f t="shared" si="52"/>
        <v>0</v>
      </c>
      <c r="K315" s="19">
        <f>MAX(J315+$B$22,$B$50)</f>
        <v>75</v>
      </c>
      <c r="L315" s="20">
        <f>H315/$B$44</f>
        <v>0</v>
      </c>
      <c r="M315" s="20">
        <f>I315/$B$44</f>
        <v>0.86956521739130432</v>
      </c>
      <c r="N315" s="36">
        <f>(D315-1)*$B$52</f>
        <v>234</v>
      </c>
      <c r="O315" s="11">
        <f>D315*$B$53</f>
        <v>18780</v>
      </c>
    </row>
    <row r="316" spans="4:15" ht="15" customHeight="1" x14ac:dyDescent="0.2">
      <c r="D316" s="10">
        <v>314</v>
      </c>
      <c r="E316" s="18">
        <f>MAX($B$47,$B$45*($B$45*(1+$B$8)/($B$45+K315))+$B$9)</f>
        <v>434.78260869565219</v>
      </c>
      <c r="F316" s="18">
        <f t="shared" si="49"/>
        <v>0</v>
      </c>
      <c r="G316" s="18">
        <f t="shared" si="50"/>
        <v>0</v>
      </c>
      <c r="H316" s="19">
        <f t="shared" si="51"/>
        <v>0</v>
      </c>
      <c r="I316" s="18">
        <f t="shared" si="48"/>
        <v>434.78260869565219</v>
      </c>
      <c r="J316" s="19">
        <f t="shared" si="52"/>
        <v>0</v>
      </c>
      <c r="K316" s="19">
        <f>MAX(J316+$B$22,$B$50)</f>
        <v>75</v>
      </c>
      <c r="L316" s="20">
        <f>H316/$B$44</f>
        <v>0</v>
      </c>
      <c r="M316" s="20">
        <f>I316/$B$44</f>
        <v>0.86956521739130432</v>
      </c>
      <c r="N316" s="36">
        <f>(D316-1)*$B$52</f>
        <v>234.75</v>
      </c>
      <c r="O316" s="11">
        <f>D316*$B$53</f>
        <v>18840</v>
      </c>
    </row>
    <row r="317" spans="4:15" ht="15" customHeight="1" x14ac:dyDescent="0.2">
      <c r="D317" s="10">
        <v>315</v>
      </c>
      <c r="E317" s="18">
        <f>MAX($B$47,$B$45*($B$45*(1+$B$8)/($B$45+K316))+$B$9)</f>
        <v>434.78260869565219</v>
      </c>
      <c r="F317" s="18">
        <f t="shared" si="49"/>
        <v>0</v>
      </c>
      <c r="G317" s="18">
        <f t="shared" si="50"/>
        <v>0</v>
      </c>
      <c r="H317" s="19">
        <f t="shared" si="51"/>
        <v>0</v>
      </c>
      <c r="I317" s="18">
        <f t="shared" si="48"/>
        <v>434.78260869565219</v>
      </c>
      <c r="J317" s="19">
        <f t="shared" si="52"/>
        <v>0</v>
      </c>
      <c r="K317" s="19">
        <f>MAX(J317+$B$22,$B$50)</f>
        <v>75</v>
      </c>
      <c r="L317" s="20">
        <f>H317/$B$44</f>
        <v>0</v>
      </c>
      <c r="M317" s="20">
        <f>I317/$B$44</f>
        <v>0.86956521739130432</v>
      </c>
      <c r="N317" s="36">
        <f>(D317-1)*$B$52</f>
        <v>235.5</v>
      </c>
      <c r="O317" s="11">
        <f>D317*$B$53</f>
        <v>18900</v>
      </c>
    </row>
    <row r="318" spans="4:15" ht="15" customHeight="1" x14ac:dyDescent="0.2">
      <c r="D318" s="10">
        <v>316</v>
      </c>
      <c r="E318" s="18">
        <f>MAX($B$47,$B$45*($B$45*(1+$B$8)/($B$45+K317))+$B$9)</f>
        <v>434.78260869565219</v>
      </c>
      <c r="F318" s="18">
        <f t="shared" si="49"/>
        <v>0</v>
      </c>
      <c r="G318" s="18">
        <f t="shared" si="50"/>
        <v>0</v>
      </c>
      <c r="H318" s="19">
        <f t="shared" si="51"/>
        <v>0</v>
      </c>
      <c r="I318" s="18">
        <f t="shared" si="48"/>
        <v>434.78260869565219</v>
      </c>
      <c r="J318" s="19">
        <f t="shared" si="52"/>
        <v>0</v>
      </c>
      <c r="K318" s="19">
        <f>MAX(J318+$B$22,$B$50)</f>
        <v>75</v>
      </c>
      <c r="L318" s="20">
        <f>H318/$B$44</f>
        <v>0</v>
      </c>
      <c r="M318" s="20">
        <f>I318/$B$44</f>
        <v>0.86956521739130432</v>
      </c>
      <c r="N318" s="36">
        <f>(D318-1)*$B$52</f>
        <v>236.25</v>
      </c>
      <c r="O318" s="11">
        <f>D318*$B$53</f>
        <v>18960</v>
      </c>
    </row>
    <row r="319" spans="4:15" ht="15" customHeight="1" x14ac:dyDescent="0.2">
      <c r="D319" s="10">
        <v>317</v>
      </c>
      <c r="E319" s="18">
        <f>MAX($B$47,$B$45*($B$45*(1+$B$8)/($B$45+K318))+$B$9)</f>
        <v>434.78260869565219</v>
      </c>
      <c r="F319" s="18">
        <f t="shared" si="49"/>
        <v>0</v>
      </c>
      <c r="G319" s="18">
        <f t="shared" si="50"/>
        <v>0</v>
      </c>
      <c r="H319" s="19">
        <f t="shared" si="51"/>
        <v>0</v>
      </c>
      <c r="I319" s="18">
        <f t="shared" si="48"/>
        <v>434.78260869565219</v>
      </c>
      <c r="J319" s="19">
        <f t="shared" si="52"/>
        <v>0</v>
      </c>
      <c r="K319" s="19">
        <f>MAX(J319+$B$22,$B$50)</f>
        <v>75</v>
      </c>
      <c r="L319" s="20">
        <f>H319/$B$44</f>
        <v>0</v>
      </c>
      <c r="M319" s="20">
        <f>I319/$B$44</f>
        <v>0.86956521739130432</v>
      </c>
      <c r="N319" s="36">
        <f>(D319-1)*$B$52</f>
        <v>237</v>
      </c>
      <c r="O319" s="11">
        <f>D319*$B$53</f>
        <v>19020</v>
      </c>
    </row>
    <row r="320" spans="4:15" ht="15" customHeight="1" x14ac:dyDescent="0.2">
      <c r="D320" s="10">
        <v>318</v>
      </c>
      <c r="E320" s="18">
        <f>MAX($B$47,$B$45*($B$45*(1+$B$8)/($B$45+K319))+$B$9)</f>
        <v>434.78260869565219</v>
      </c>
      <c r="F320" s="18">
        <f t="shared" si="49"/>
        <v>0</v>
      </c>
      <c r="G320" s="18">
        <f t="shared" si="50"/>
        <v>0</v>
      </c>
      <c r="H320" s="19">
        <f t="shared" si="51"/>
        <v>0</v>
      </c>
      <c r="I320" s="18">
        <f t="shared" si="48"/>
        <v>434.78260869565219</v>
      </c>
      <c r="J320" s="19">
        <f t="shared" si="52"/>
        <v>0</v>
      </c>
      <c r="K320" s="19">
        <f>MAX(J320+$B$22,$B$50)</f>
        <v>75</v>
      </c>
      <c r="L320" s="20">
        <f>H320/$B$44</f>
        <v>0</v>
      </c>
      <c r="M320" s="20">
        <f>I320/$B$44</f>
        <v>0.86956521739130432</v>
      </c>
      <c r="N320" s="36">
        <f>(D320-1)*$B$52</f>
        <v>237.75</v>
      </c>
      <c r="O320" s="11">
        <f>D320*$B$53</f>
        <v>19080</v>
      </c>
    </row>
    <row r="321" spans="4:15" ht="15" customHeight="1" x14ac:dyDescent="0.2">
      <c r="D321" s="10">
        <v>319</v>
      </c>
      <c r="E321" s="18">
        <f>MAX($B$47,$B$45*($B$45*(1+$B$8)/($B$45+K320))+$B$9)</f>
        <v>434.78260869565219</v>
      </c>
      <c r="F321" s="18">
        <f t="shared" si="49"/>
        <v>0</v>
      </c>
      <c r="G321" s="18">
        <f t="shared" si="50"/>
        <v>0</v>
      </c>
      <c r="H321" s="19">
        <f t="shared" si="51"/>
        <v>0</v>
      </c>
      <c r="I321" s="18">
        <f t="shared" si="48"/>
        <v>434.78260869565219</v>
      </c>
      <c r="J321" s="19">
        <f t="shared" si="52"/>
        <v>0</v>
      </c>
      <c r="K321" s="19">
        <f>MAX(J321+$B$22,$B$50)</f>
        <v>75</v>
      </c>
      <c r="L321" s="20">
        <f>H321/$B$44</f>
        <v>0</v>
      </c>
      <c r="M321" s="20">
        <f>I321/$B$44</f>
        <v>0.86956521739130432</v>
      </c>
      <c r="N321" s="36">
        <f>(D321-1)*$B$52</f>
        <v>238.5</v>
      </c>
      <c r="O321" s="11">
        <f>D321*$B$53</f>
        <v>19140</v>
      </c>
    </row>
    <row r="322" spans="4:15" ht="15" customHeight="1" x14ac:dyDescent="0.2">
      <c r="D322" s="10">
        <v>320</v>
      </c>
      <c r="E322" s="18">
        <f>MAX($B$47,$B$45*($B$45*(1+$B$8)/($B$45+K321))+$B$9)</f>
        <v>434.78260869565219</v>
      </c>
      <c r="F322" s="18">
        <f t="shared" si="49"/>
        <v>0</v>
      </c>
      <c r="G322" s="18">
        <f t="shared" si="50"/>
        <v>0</v>
      </c>
      <c r="H322" s="19">
        <f t="shared" si="51"/>
        <v>0</v>
      </c>
      <c r="I322" s="18">
        <f t="shared" si="48"/>
        <v>434.78260869565219</v>
      </c>
      <c r="J322" s="19">
        <f t="shared" si="52"/>
        <v>0</v>
      </c>
      <c r="K322" s="19">
        <f>MAX(J322+$B$22,$B$50)</f>
        <v>75</v>
      </c>
      <c r="L322" s="20">
        <f>H322/$B$44</f>
        <v>0</v>
      </c>
      <c r="M322" s="20">
        <f>I322/$B$44</f>
        <v>0.86956521739130432</v>
      </c>
      <c r="N322" s="36">
        <f>(D322-1)*$B$52</f>
        <v>239.25</v>
      </c>
      <c r="O322" s="11">
        <f>D322*$B$53</f>
        <v>19200</v>
      </c>
    </row>
    <row r="323" spans="4:15" ht="15" customHeight="1" x14ac:dyDescent="0.2">
      <c r="D323" s="10">
        <v>321</v>
      </c>
      <c r="E323" s="18">
        <f>MAX($B$47,$B$45*($B$45*(1+$B$8)/($B$45+K322))+$B$9)</f>
        <v>434.78260869565219</v>
      </c>
      <c r="F323" s="18">
        <f t="shared" si="49"/>
        <v>0</v>
      </c>
      <c r="G323" s="18">
        <f t="shared" si="50"/>
        <v>0</v>
      </c>
      <c r="H323" s="19">
        <f t="shared" si="51"/>
        <v>0</v>
      </c>
      <c r="I323" s="18">
        <f t="shared" si="48"/>
        <v>434.78260869565219</v>
      </c>
      <c r="J323" s="19">
        <f t="shared" si="52"/>
        <v>0</v>
      </c>
      <c r="K323" s="19">
        <f>MAX(J323+$B$22,$B$50)</f>
        <v>75</v>
      </c>
      <c r="L323" s="20">
        <f>H323/$B$44</f>
        <v>0</v>
      </c>
      <c r="M323" s="20">
        <f>I323/$B$44</f>
        <v>0.86956521739130432</v>
      </c>
      <c r="N323" s="36">
        <f>(D323-1)*$B$52</f>
        <v>240</v>
      </c>
      <c r="O323" s="11">
        <f>D323*$B$53</f>
        <v>19260</v>
      </c>
    </row>
    <row r="324" spans="4:15" ht="15" customHeight="1" x14ac:dyDescent="0.2">
      <c r="D324" s="10">
        <v>322</v>
      </c>
      <c r="E324" s="18">
        <f>MAX($B$47,$B$45*($B$45*(1+$B$8)/($B$45+K323))+$B$9)</f>
        <v>434.78260869565219</v>
      </c>
      <c r="F324" s="18">
        <f t="shared" si="49"/>
        <v>0</v>
      </c>
      <c r="G324" s="18">
        <f t="shared" si="50"/>
        <v>0</v>
      </c>
      <c r="H324" s="19">
        <f t="shared" si="51"/>
        <v>0</v>
      </c>
      <c r="I324" s="18">
        <f t="shared" ref="I324:I387" si="53">MAX(E324-H324-$B$9,0)/$B$46*$B$35</f>
        <v>434.78260869565219</v>
      </c>
      <c r="J324" s="19">
        <f t="shared" si="52"/>
        <v>0</v>
      </c>
      <c r="K324" s="19">
        <f>MAX(J324+$B$22,$B$50)</f>
        <v>75</v>
      </c>
      <c r="L324" s="20">
        <f>H324/$B$44</f>
        <v>0</v>
      </c>
      <c r="M324" s="20">
        <f>I324/$B$44</f>
        <v>0.86956521739130432</v>
      </c>
      <c r="N324" s="36">
        <f>(D324-1)*$B$52</f>
        <v>240.75</v>
      </c>
      <c r="O324" s="11">
        <f>D324*$B$53</f>
        <v>19320</v>
      </c>
    </row>
    <row r="325" spans="4:15" ht="15" customHeight="1" x14ac:dyDescent="0.2">
      <c r="D325" s="10">
        <v>323</v>
      </c>
      <c r="E325" s="18">
        <f>MAX($B$47,$B$45*($B$45*(1+$B$8)/($B$45+K324))+$B$9)</f>
        <v>434.78260869565219</v>
      </c>
      <c r="F325" s="18">
        <f t="shared" si="49"/>
        <v>0</v>
      </c>
      <c r="G325" s="18">
        <f t="shared" si="50"/>
        <v>0</v>
      </c>
      <c r="H325" s="19">
        <f t="shared" si="51"/>
        <v>0</v>
      </c>
      <c r="I325" s="18">
        <f t="shared" si="53"/>
        <v>434.78260869565219</v>
      </c>
      <c r="J325" s="19">
        <f t="shared" si="52"/>
        <v>0</v>
      </c>
      <c r="K325" s="19">
        <f>MAX(J325+$B$22,$B$50)</f>
        <v>75</v>
      </c>
      <c r="L325" s="20">
        <f>H325/$B$44</f>
        <v>0</v>
      </c>
      <c r="M325" s="20">
        <f>I325/$B$44</f>
        <v>0.86956521739130432</v>
      </c>
      <c r="N325" s="36">
        <f>(D325-1)*$B$52</f>
        <v>241.5</v>
      </c>
      <c r="O325" s="11">
        <f>D325*$B$53</f>
        <v>19380</v>
      </c>
    </row>
    <row r="326" spans="4:15" ht="15" customHeight="1" x14ac:dyDescent="0.2">
      <c r="D326" s="10">
        <v>324</v>
      </c>
      <c r="E326" s="18">
        <f>MAX($B$47,$B$45*($B$45*(1+$B$8)/($B$45+K325))+$B$9)</f>
        <v>434.78260869565219</v>
      </c>
      <c r="F326" s="18">
        <f t="shared" si="49"/>
        <v>0</v>
      </c>
      <c r="G326" s="18">
        <f t="shared" si="50"/>
        <v>0</v>
      </c>
      <c r="H326" s="19">
        <f t="shared" si="51"/>
        <v>0</v>
      </c>
      <c r="I326" s="18">
        <f t="shared" si="53"/>
        <v>434.78260869565219</v>
      </c>
      <c r="J326" s="19">
        <f t="shared" si="52"/>
        <v>0</v>
      </c>
      <c r="K326" s="19">
        <f>MAX(J326+$B$22,$B$50)</f>
        <v>75</v>
      </c>
      <c r="L326" s="20">
        <f>H326/$B$44</f>
        <v>0</v>
      </c>
      <c r="M326" s="20">
        <f>I326/$B$44</f>
        <v>0.86956521739130432</v>
      </c>
      <c r="N326" s="36">
        <f>(D326-1)*$B$52</f>
        <v>242.25</v>
      </c>
      <c r="O326" s="11">
        <f>D326*$B$53</f>
        <v>19440</v>
      </c>
    </row>
    <row r="327" spans="4:15" ht="15" customHeight="1" x14ac:dyDescent="0.2">
      <c r="D327" s="10">
        <v>325</v>
      </c>
      <c r="E327" s="18">
        <f>MAX($B$47,$B$45*($B$45*(1+$B$8)/($B$45+K326))+$B$9)</f>
        <v>434.78260869565219</v>
      </c>
      <c r="F327" s="18">
        <f t="shared" si="49"/>
        <v>0</v>
      </c>
      <c r="G327" s="18">
        <f t="shared" si="50"/>
        <v>0</v>
      </c>
      <c r="H327" s="19">
        <f t="shared" si="51"/>
        <v>0</v>
      </c>
      <c r="I327" s="18">
        <f t="shared" si="53"/>
        <v>434.78260869565219</v>
      </c>
      <c r="J327" s="19">
        <f t="shared" si="52"/>
        <v>0</v>
      </c>
      <c r="K327" s="19">
        <f>MAX(J327+$B$22,$B$50)</f>
        <v>75</v>
      </c>
      <c r="L327" s="20">
        <f>H327/$B$44</f>
        <v>0</v>
      </c>
      <c r="M327" s="20">
        <f>I327/$B$44</f>
        <v>0.86956521739130432</v>
      </c>
      <c r="N327" s="36">
        <f>(D327-1)*$B$52</f>
        <v>243</v>
      </c>
      <c r="O327" s="11">
        <f>D327*$B$53</f>
        <v>19500</v>
      </c>
    </row>
    <row r="328" spans="4:15" ht="15" customHeight="1" x14ac:dyDescent="0.2">
      <c r="D328" s="10">
        <v>326</v>
      </c>
      <c r="E328" s="18">
        <f>MAX($B$47,$B$45*($B$45*(1+$B$8)/($B$45+K327))+$B$9)</f>
        <v>434.78260869565219</v>
      </c>
      <c r="F328" s="18">
        <f t="shared" si="49"/>
        <v>0</v>
      </c>
      <c r="G328" s="18">
        <f t="shared" si="50"/>
        <v>0</v>
      </c>
      <c r="H328" s="19">
        <f t="shared" si="51"/>
        <v>0</v>
      </c>
      <c r="I328" s="18">
        <f t="shared" si="53"/>
        <v>434.78260869565219</v>
      </c>
      <c r="J328" s="19">
        <f t="shared" si="52"/>
        <v>0</v>
      </c>
      <c r="K328" s="19">
        <f>MAX(J328+$B$22,$B$50)</f>
        <v>75</v>
      </c>
      <c r="L328" s="20">
        <f>H328/$B$44</f>
        <v>0</v>
      </c>
      <c r="M328" s="20">
        <f>I328/$B$44</f>
        <v>0.86956521739130432</v>
      </c>
      <c r="N328" s="36">
        <f>(D328-1)*$B$52</f>
        <v>243.75</v>
      </c>
      <c r="O328" s="11">
        <f>D328*$B$53</f>
        <v>19560</v>
      </c>
    </row>
    <row r="329" spans="4:15" ht="15" customHeight="1" x14ac:dyDescent="0.2">
      <c r="D329" s="10">
        <v>327</v>
      </c>
      <c r="E329" s="18">
        <f>MAX($B$47,$B$45*($B$45*(1+$B$8)/($B$45+K328))+$B$9)</f>
        <v>434.78260869565219</v>
      </c>
      <c r="F329" s="18">
        <f t="shared" si="49"/>
        <v>0</v>
      </c>
      <c r="G329" s="18">
        <f t="shared" si="50"/>
        <v>0</v>
      </c>
      <c r="H329" s="19">
        <f t="shared" si="51"/>
        <v>0</v>
      </c>
      <c r="I329" s="18">
        <f t="shared" si="53"/>
        <v>434.78260869565219</v>
      </c>
      <c r="J329" s="19">
        <f t="shared" si="52"/>
        <v>0</v>
      </c>
      <c r="K329" s="19">
        <f>MAX(J329+$B$22,$B$50)</f>
        <v>75</v>
      </c>
      <c r="L329" s="20">
        <f>H329/$B$44</f>
        <v>0</v>
      </c>
      <c r="M329" s="20">
        <f>I329/$B$44</f>
        <v>0.86956521739130432</v>
      </c>
      <c r="N329" s="36">
        <f>(D329-1)*$B$52</f>
        <v>244.5</v>
      </c>
      <c r="O329" s="11">
        <f>D329*$B$53</f>
        <v>19620</v>
      </c>
    </row>
    <row r="330" spans="4:15" ht="15" customHeight="1" x14ac:dyDescent="0.2">
      <c r="D330" s="10">
        <v>328</v>
      </c>
      <c r="E330" s="18">
        <f>MAX($B$47,$B$45*($B$45*(1+$B$8)/($B$45+K329))+$B$9)</f>
        <v>434.78260869565219</v>
      </c>
      <c r="F330" s="18">
        <f t="shared" si="49"/>
        <v>0</v>
      </c>
      <c r="G330" s="18">
        <f t="shared" si="50"/>
        <v>0</v>
      </c>
      <c r="H330" s="19">
        <f t="shared" si="51"/>
        <v>0</v>
      </c>
      <c r="I330" s="18">
        <f t="shared" si="53"/>
        <v>434.78260869565219</v>
      </c>
      <c r="J330" s="19">
        <f t="shared" si="52"/>
        <v>0</v>
      </c>
      <c r="K330" s="19">
        <f>MAX(J330+$B$22,$B$50)</f>
        <v>75</v>
      </c>
      <c r="L330" s="20">
        <f>H330/$B$44</f>
        <v>0</v>
      </c>
      <c r="M330" s="20">
        <f>I330/$B$44</f>
        <v>0.86956521739130432</v>
      </c>
      <c r="N330" s="36">
        <f>(D330-1)*$B$52</f>
        <v>245.25</v>
      </c>
      <c r="O330" s="11">
        <f>D330*$B$53</f>
        <v>19680</v>
      </c>
    </row>
    <row r="331" spans="4:15" ht="15" customHeight="1" x14ac:dyDescent="0.2">
      <c r="D331" s="10">
        <v>329</v>
      </c>
      <c r="E331" s="18">
        <f>MAX($B$47,$B$45*($B$45*(1+$B$8)/($B$45+K330))+$B$9)</f>
        <v>434.78260869565219</v>
      </c>
      <c r="F331" s="18">
        <f t="shared" si="49"/>
        <v>0</v>
      </c>
      <c r="G331" s="18">
        <f t="shared" si="50"/>
        <v>0</v>
      </c>
      <c r="H331" s="19">
        <f t="shared" si="51"/>
        <v>0</v>
      </c>
      <c r="I331" s="18">
        <f t="shared" si="53"/>
        <v>434.78260869565219</v>
      </c>
      <c r="J331" s="19">
        <f t="shared" si="52"/>
        <v>0</v>
      </c>
      <c r="K331" s="19">
        <f>MAX(J331+$B$22,$B$50)</f>
        <v>75</v>
      </c>
      <c r="L331" s="20">
        <f>H331/$B$44</f>
        <v>0</v>
      </c>
      <c r="M331" s="20">
        <f>I331/$B$44</f>
        <v>0.86956521739130432</v>
      </c>
      <c r="N331" s="36">
        <f>(D331-1)*$B$52</f>
        <v>246</v>
      </c>
      <c r="O331" s="11">
        <f>D331*$B$53</f>
        <v>19740</v>
      </c>
    </row>
    <row r="332" spans="4:15" ht="15" customHeight="1" x14ac:dyDescent="0.2">
      <c r="D332" s="10">
        <v>330</v>
      </c>
      <c r="E332" s="18">
        <f>MAX($B$47,$B$45*($B$45*(1+$B$8)/($B$45+K331))+$B$9)</f>
        <v>434.78260869565219</v>
      </c>
      <c r="F332" s="18">
        <f t="shared" si="49"/>
        <v>0</v>
      </c>
      <c r="G332" s="18">
        <f t="shared" si="50"/>
        <v>0</v>
      </c>
      <c r="H332" s="19">
        <f t="shared" si="51"/>
        <v>0</v>
      </c>
      <c r="I332" s="18">
        <f t="shared" si="53"/>
        <v>434.78260869565219</v>
      </c>
      <c r="J332" s="19">
        <f t="shared" si="52"/>
        <v>0</v>
      </c>
      <c r="K332" s="19">
        <f>MAX(J332+$B$22,$B$50)</f>
        <v>75</v>
      </c>
      <c r="L332" s="20">
        <f>H332/$B$44</f>
        <v>0</v>
      </c>
      <c r="M332" s="20">
        <f>I332/$B$44</f>
        <v>0.86956521739130432</v>
      </c>
      <c r="N332" s="36">
        <f>(D332-1)*$B$52</f>
        <v>246.75</v>
      </c>
      <c r="O332" s="11">
        <f>D332*$B$53</f>
        <v>19800</v>
      </c>
    </row>
    <row r="333" spans="4:15" ht="15" customHeight="1" x14ac:dyDescent="0.2">
      <c r="D333" s="10">
        <v>331</v>
      </c>
      <c r="E333" s="18">
        <f>MAX($B$47,$B$45*($B$45*(1+$B$8)/($B$45+K332))+$B$9)</f>
        <v>434.78260869565219</v>
      </c>
      <c r="F333" s="18">
        <f t="shared" si="49"/>
        <v>0</v>
      </c>
      <c r="G333" s="18">
        <f t="shared" si="50"/>
        <v>0</v>
      </c>
      <c r="H333" s="19">
        <f t="shared" si="51"/>
        <v>0</v>
      </c>
      <c r="I333" s="18">
        <f t="shared" si="53"/>
        <v>434.78260869565219</v>
      </c>
      <c r="J333" s="19">
        <f t="shared" si="52"/>
        <v>0</v>
      </c>
      <c r="K333" s="19">
        <f>MAX(J333+$B$22,$B$50)</f>
        <v>75</v>
      </c>
      <c r="L333" s="20">
        <f>H333/$B$44</f>
        <v>0</v>
      </c>
      <c r="M333" s="20">
        <f>I333/$B$44</f>
        <v>0.86956521739130432</v>
      </c>
      <c r="N333" s="36">
        <f>(D333-1)*$B$52</f>
        <v>247.5</v>
      </c>
      <c r="O333" s="11">
        <f>D333*$B$53</f>
        <v>19860</v>
      </c>
    </row>
    <row r="334" spans="4:15" ht="15" customHeight="1" x14ac:dyDescent="0.2">
      <c r="D334" s="10">
        <v>332</v>
      </c>
      <c r="E334" s="18">
        <f>MAX($B$47,$B$45*($B$45*(1+$B$8)/($B$45+K333))+$B$9)</f>
        <v>434.78260869565219</v>
      </c>
      <c r="F334" s="18">
        <f t="shared" si="49"/>
        <v>0</v>
      </c>
      <c r="G334" s="18">
        <f t="shared" si="50"/>
        <v>0</v>
      </c>
      <c r="H334" s="19">
        <f t="shared" si="51"/>
        <v>0</v>
      </c>
      <c r="I334" s="18">
        <f t="shared" si="53"/>
        <v>434.78260869565219</v>
      </c>
      <c r="J334" s="19">
        <f t="shared" si="52"/>
        <v>0</v>
      </c>
      <c r="K334" s="19">
        <f>MAX(J334+$B$22,$B$50)</f>
        <v>75</v>
      </c>
      <c r="L334" s="20">
        <f>H334/$B$44</f>
        <v>0</v>
      </c>
      <c r="M334" s="20">
        <f>I334/$B$44</f>
        <v>0.86956521739130432</v>
      </c>
      <c r="N334" s="36">
        <f>(D334-1)*$B$52</f>
        <v>248.25</v>
      </c>
      <c r="O334" s="11">
        <f>D334*$B$53</f>
        <v>19920</v>
      </c>
    </row>
    <row r="335" spans="4:15" ht="15" customHeight="1" x14ac:dyDescent="0.2">
      <c r="D335" s="10">
        <v>333</v>
      </c>
      <c r="E335" s="18">
        <f>MAX($B$47,$B$45*($B$45*(1+$B$8)/($B$45+K334))+$B$9)</f>
        <v>434.78260869565219</v>
      </c>
      <c r="F335" s="18">
        <f t="shared" si="49"/>
        <v>0</v>
      </c>
      <c r="G335" s="18">
        <f t="shared" si="50"/>
        <v>0</v>
      </c>
      <c r="H335" s="19">
        <f t="shared" si="51"/>
        <v>0</v>
      </c>
      <c r="I335" s="18">
        <f t="shared" si="53"/>
        <v>434.78260869565219</v>
      </c>
      <c r="J335" s="19">
        <f t="shared" si="52"/>
        <v>0</v>
      </c>
      <c r="K335" s="19">
        <f>MAX(J335+$B$22,$B$50)</f>
        <v>75</v>
      </c>
      <c r="L335" s="20">
        <f>H335/$B$44</f>
        <v>0</v>
      </c>
      <c r="M335" s="20">
        <f>I335/$B$44</f>
        <v>0.86956521739130432</v>
      </c>
      <c r="N335" s="36">
        <f>(D335-1)*$B$52</f>
        <v>249</v>
      </c>
      <c r="O335" s="11">
        <f>D335*$B$53</f>
        <v>19980</v>
      </c>
    </row>
    <row r="336" spans="4:15" ht="15" customHeight="1" x14ac:dyDescent="0.2">
      <c r="D336" s="10">
        <v>334</v>
      </c>
      <c r="E336" s="18">
        <f>MAX($B$47,$B$45*($B$45*(1+$B$8)/($B$45+K335))+$B$9)</f>
        <v>434.78260869565219</v>
      </c>
      <c r="F336" s="18">
        <f t="shared" si="49"/>
        <v>0</v>
      </c>
      <c r="G336" s="18">
        <f t="shared" si="50"/>
        <v>0</v>
      </c>
      <c r="H336" s="19">
        <f t="shared" si="51"/>
        <v>0</v>
      </c>
      <c r="I336" s="18">
        <f t="shared" si="53"/>
        <v>434.78260869565219</v>
      </c>
      <c r="J336" s="19">
        <f t="shared" si="52"/>
        <v>0</v>
      </c>
      <c r="K336" s="19">
        <f>MAX(J336+$B$22,$B$50)</f>
        <v>75</v>
      </c>
      <c r="L336" s="20">
        <f>H336/$B$44</f>
        <v>0</v>
      </c>
      <c r="M336" s="20">
        <f>I336/$B$44</f>
        <v>0.86956521739130432</v>
      </c>
      <c r="N336" s="36">
        <f>(D336-1)*$B$52</f>
        <v>249.75</v>
      </c>
      <c r="O336" s="11">
        <f>D336*$B$53</f>
        <v>20040</v>
      </c>
    </row>
    <row r="337" spans="4:15" ht="15" customHeight="1" x14ac:dyDescent="0.2">
      <c r="D337" s="10">
        <v>335</v>
      </c>
      <c r="E337" s="18">
        <f>MAX($B$47,$B$45*($B$45*(1+$B$8)/($B$45+K336))+$B$9)</f>
        <v>434.78260869565219</v>
      </c>
      <c r="F337" s="18">
        <f t="shared" si="49"/>
        <v>0</v>
      </c>
      <c r="G337" s="18">
        <f t="shared" si="50"/>
        <v>0</v>
      </c>
      <c r="H337" s="19">
        <f t="shared" si="51"/>
        <v>0</v>
      </c>
      <c r="I337" s="18">
        <f t="shared" si="53"/>
        <v>434.78260869565219</v>
      </c>
      <c r="J337" s="19">
        <f t="shared" si="52"/>
        <v>0</v>
      </c>
      <c r="K337" s="19">
        <f>MAX(J337+$B$22,$B$50)</f>
        <v>75</v>
      </c>
      <c r="L337" s="20">
        <f>H337/$B$44</f>
        <v>0</v>
      </c>
      <c r="M337" s="20">
        <f>I337/$B$44</f>
        <v>0.86956521739130432</v>
      </c>
      <c r="N337" s="36">
        <f>(D337-1)*$B$52</f>
        <v>250.5</v>
      </c>
      <c r="O337" s="11">
        <f>D337*$B$53</f>
        <v>20100</v>
      </c>
    </row>
    <row r="338" spans="4:15" ht="15" customHeight="1" x14ac:dyDescent="0.2">
      <c r="D338" s="10">
        <v>336</v>
      </c>
      <c r="E338" s="18">
        <f>MAX($B$47,$B$45*($B$45*(1+$B$8)/($B$45+K337))+$B$9)</f>
        <v>434.78260869565219</v>
      </c>
      <c r="F338" s="18">
        <f t="shared" si="49"/>
        <v>0</v>
      </c>
      <c r="G338" s="18">
        <f t="shared" si="50"/>
        <v>0</v>
      </c>
      <c r="H338" s="19">
        <f t="shared" si="51"/>
        <v>0</v>
      </c>
      <c r="I338" s="18">
        <f t="shared" si="53"/>
        <v>434.78260869565219</v>
      </c>
      <c r="J338" s="19">
        <f t="shared" si="52"/>
        <v>0</v>
      </c>
      <c r="K338" s="19">
        <f>MAX(J338+$B$22,$B$50)</f>
        <v>75</v>
      </c>
      <c r="L338" s="20">
        <f>H338/$B$44</f>
        <v>0</v>
      </c>
      <c r="M338" s="20">
        <f>I338/$B$44</f>
        <v>0.86956521739130432</v>
      </c>
      <c r="N338" s="36">
        <f>(D338-1)*$B$52</f>
        <v>251.25</v>
      </c>
      <c r="O338" s="11">
        <f>D338*$B$53</f>
        <v>20160</v>
      </c>
    </row>
    <row r="339" spans="4:15" ht="15" customHeight="1" x14ac:dyDescent="0.2">
      <c r="D339" s="10">
        <v>337</v>
      </c>
      <c r="E339" s="18">
        <f>MAX($B$47,$B$45*($B$45*(1+$B$8)/($B$45+K338))+$B$9)</f>
        <v>434.78260869565219</v>
      </c>
      <c r="F339" s="18">
        <f t="shared" si="49"/>
        <v>0</v>
      </c>
      <c r="G339" s="18">
        <f t="shared" si="50"/>
        <v>0</v>
      </c>
      <c r="H339" s="19">
        <f t="shared" si="51"/>
        <v>0</v>
      </c>
      <c r="I339" s="18">
        <f t="shared" si="53"/>
        <v>434.78260869565219</v>
      </c>
      <c r="J339" s="19">
        <f t="shared" si="52"/>
        <v>0</v>
      </c>
      <c r="K339" s="19">
        <f>MAX(J339+$B$22,$B$50)</f>
        <v>75</v>
      </c>
      <c r="L339" s="20">
        <f>H339/$B$44</f>
        <v>0</v>
      </c>
      <c r="M339" s="20">
        <f>I339/$B$44</f>
        <v>0.86956521739130432</v>
      </c>
      <c r="N339" s="36">
        <f>(D339-1)*$B$52</f>
        <v>252</v>
      </c>
      <c r="O339" s="11">
        <f>D339*$B$53</f>
        <v>20220</v>
      </c>
    </row>
    <row r="340" spans="4:15" ht="15" customHeight="1" x14ac:dyDescent="0.2">
      <c r="D340" s="10">
        <v>338</v>
      </c>
      <c r="E340" s="18">
        <f>MAX($B$47,$B$45*($B$45*(1+$B$8)/($B$45+K339))+$B$9)</f>
        <v>434.78260869565219</v>
      </c>
      <c r="F340" s="18">
        <f t="shared" si="49"/>
        <v>0</v>
      </c>
      <c r="G340" s="18">
        <f t="shared" si="50"/>
        <v>0</v>
      </c>
      <c r="H340" s="19">
        <f t="shared" si="51"/>
        <v>0</v>
      </c>
      <c r="I340" s="18">
        <f t="shared" si="53"/>
        <v>434.78260869565219</v>
      </c>
      <c r="J340" s="19">
        <f t="shared" si="52"/>
        <v>0</v>
      </c>
      <c r="K340" s="19">
        <f>MAX(J340+$B$22,$B$50)</f>
        <v>75</v>
      </c>
      <c r="L340" s="20">
        <f>H340/$B$44</f>
        <v>0</v>
      </c>
      <c r="M340" s="20">
        <f>I340/$B$44</f>
        <v>0.86956521739130432</v>
      </c>
      <c r="N340" s="36">
        <f>(D340-1)*$B$52</f>
        <v>252.75</v>
      </c>
      <c r="O340" s="11">
        <f>D340*$B$53</f>
        <v>20280</v>
      </c>
    </row>
    <row r="341" spans="4:15" ht="15" customHeight="1" x14ac:dyDescent="0.2">
      <c r="D341" s="10">
        <v>339</v>
      </c>
      <c r="E341" s="18">
        <f>MAX($B$47,$B$45*($B$45*(1+$B$8)/($B$45+K340))+$B$9)</f>
        <v>434.78260869565219</v>
      </c>
      <c r="F341" s="18">
        <f t="shared" si="49"/>
        <v>0</v>
      </c>
      <c r="G341" s="18">
        <f t="shared" si="50"/>
        <v>0</v>
      </c>
      <c r="H341" s="19">
        <f t="shared" si="51"/>
        <v>0</v>
      </c>
      <c r="I341" s="18">
        <f t="shared" si="53"/>
        <v>434.78260869565219</v>
      </c>
      <c r="J341" s="19">
        <f t="shared" si="52"/>
        <v>0</v>
      </c>
      <c r="K341" s="19">
        <f>MAX(J341+$B$22,$B$50)</f>
        <v>75</v>
      </c>
      <c r="L341" s="20">
        <f>H341/$B$44</f>
        <v>0</v>
      </c>
      <c r="M341" s="20">
        <f>I341/$B$44</f>
        <v>0.86956521739130432</v>
      </c>
      <c r="N341" s="36">
        <f>(D341-1)*$B$52</f>
        <v>253.5</v>
      </c>
      <c r="O341" s="11">
        <f>D341*$B$53</f>
        <v>20340</v>
      </c>
    </row>
    <row r="342" spans="4:15" ht="15" customHeight="1" x14ac:dyDescent="0.2">
      <c r="D342" s="10">
        <v>340</v>
      </c>
      <c r="E342" s="18">
        <f>MAX($B$47,$B$45*($B$45*(1+$B$8)/($B$45+K341))+$B$9)</f>
        <v>434.78260869565219</v>
      </c>
      <c r="F342" s="18">
        <f t="shared" si="49"/>
        <v>0</v>
      </c>
      <c r="G342" s="18">
        <f t="shared" si="50"/>
        <v>0</v>
      </c>
      <c r="H342" s="19">
        <f t="shared" si="51"/>
        <v>0</v>
      </c>
      <c r="I342" s="18">
        <f t="shared" si="53"/>
        <v>434.78260869565219</v>
      </c>
      <c r="J342" s="19">
        <f t="shared" si="52"/>
        <v>0</v>
      </c>
      <c r="K342" s="19">
        <f>MAX(J342+$B$22,$B$50)</f>
        <v>75</v>
      </c>
      <c r="L342" s="20">
        <f>H342/$B$44</f>
        <v>0</v>
      </c>
      <c r="M342" s="20">
        <f>I342/$B$44</f>
        <v>0.86956521739130432</v>
      </c>
      <c r="N342" s="36">
        <f>(D342-1)*$B$52</f>
        <v>254.25</v>
      </c>
      <c r="O342" s="11">
        <f>D342*$B$53</f>
        <v>20400</v>
      </c>
    </row>
    <row r="343" spans="4:15" ht="15" customHeight="1" x14ac:dyDescent="0.2">
      <c r="D343" s="10">
        <v>341</v>
      </c>
      <c r="E343" s="18">
        <f>MAX($B$47,$B$45*($B$45*(1+$B$8)/($B$45+K342))+$B$9)</f>
        <v>434.78260869565219</v>
      </c>
      <c r="F343" s="18">
        <f t="shared" si="49"/>
        <v>0</v>
      </c>
      <c r="G343" s="18">
        <f t="shared" si="50"/>
        <v>0</v>
      </c>
      <c r="H343" s="19">
        <f t="shared" si="51"/>
        <v>0</v>
      </c>
      <c r="I343" s="18">
        <f t="shared" si="53"/>
        <v>434.78260869565219</v>
      </c>
      <c r="J343" s="19">
        <f t="shared" si="52"/>
        <v>0</v>
      </c>
      <c r="K343" s="19">
        <f>MAX(J343+$B$22,$B$50)</f>
        <v>75</v>
      </c>
      <c r="L343" s="20">
        <f>H343/$B$44</f>
        <v>0</v>
      </c>
      <c r="M343" s="20">
        <f>I343/$B$44</f>
        <v>0.86956521739130432</v>
      </c>
      <c r="N343" s="36">
        <f>(D343-1)*$B$52</f>
        <v>255</v>
      </c>
      <c r="O343" s="11">
        <f>D343*$B$53</f>
        <v>20460</v>
      </c>
    </row>
    <row r="344" spans="4:15" ht="15" customHeight="1" x14ac:dyDescent="0.2">
      <c r="D344" s="10">
        <v>342</v>
      </c>
      <c r="E344" s="18">
        <f>MAX($B$47,$B$45*($B$45*(1+$B$8)/($B$45+K343))+$B$9)</f>
        <v>434.78260869565219</v>
      </c>
      <c r="F344" s="18">
        <f t="shared" si="49"/>
        <v>0</v>
      </c>
      <c r="G344" s="18">
        <f t="shared" si="50"/>
        <v>0</v>
      </c>
      <c r="H344" s="19">
        <f t="shared" si="51"/>
        <v>0</v>
      </c>
      <c r="I344" s="18">
        <f t="shared" si="53"/>
        <v>434.78260869565219</v>
      </c>
      <c r="J344" s="19">
        <f t="shared" si="52"/>
        <v>0</v>
      </c>
      <c r="K344" s="19">
        <f>MAX(J344+$B$22,$B$50)</f>
        <v>75</v>
      </c>
      <c r="L344" s="20">
        <f>H344/$B$44</f>
        <v>0</v>
      </c>
      <c r="M344" s="20">
        <f>I344/$B$44</f>
        <v>0.86956521739130432</v>
      </c>
      <c r="N344" s="36">
        <f>(D344-1)*$B$52</f>
        <v>255.75</v>
      </c>
      <c r="O344" s="11">
        <f>D344*$B$53</f>
        <v>20520</v>
      </c>
    </row>
    <row r="345" spans="4:15" ht="15" customHeight="1" x14ac:dyDescent="0.2">
      <c r="D345" s="10">
        <v>343</v>
      </c>
      <c r="E345" s="18">
        <f>MAX($B$47,$B$45*($B$45*(1+$B$8)/($B$45+K344))+$B$9)</f>
        <v>434.78260869565219</v>
      </c>
      <c r="F345" s="18">
        <f t="shared" si="49"/>
        <v>0</v>
      </c>
      <c r="G345" s="18">
        <f t="shared" si="50"/>
        <v>0</v>
      </c>
      <c r="H345" s="19">
        <f t="shared" si="51"/>
        <v>0</v>
      </c>
      <c r="I345" s="18">
        <f t="shared" si="53"/>
        <v>434.78260869565219</v>
      </c>
      <c r="J345" s="19">
        <f t="shared" si="52"/>
        <v>0</v>
      </c>
      <c r="K345" s="19">
        <f>MAX(J345+$B$22,$B$50)</f>
        <v>75</v>
      </c>
      <c r="L345" s="20">
        <f>H345/$B$44</f>
        <v>0</v>
      </c>
      <c r="M345" s="20">
        <f>I345/$B$44</f>
        <v>0.86956521739130432</v>
      </c>
      <c r="N345" s="36">
        <f>(D345-1)*$B$52</f>
        <v>256.5</v>
      </c>
      <c r="O345" s="11">
        <f>D345*$B$53</f>
        <v>20580</v>
      </c>
    </row>
    <row r="346" spans="4:15" ht="15" customHeight="1" x14ac:dyDescent="0.2">
      <c r="D346" s="10">
        <v>344</v>
      </c>
      <c r="E346" s="18">
        <f>MAX($B$47,$B$45*($B$45*(1+$B$8)/($B$45+K345))+$B$9)</f>
        <v>434.78260869565219</v>
      </c>
      <c r="F346" s="18">
        <f t="shared" si="49"/>
        <v>0</v>
      </c>
      <c r="G346" s="18">
        <f t="shared" si="50"/>
        <v>0</v>
      </c>
      <c r="H346" s="19">
        <f t="shared" si="51"/>
        <v>0</v>
      </c>
      <c r="I346" s="18">
        <f t="shared" si="53"/>
        <v>434.78260869565219</v>
      </c>
      <c r="J346" s="19">
        <f t="shared" si="52"/>
        <v>0</v>
      </c>
      <c r="K346" s="19">
        <f>MAX(J346+$B$22,$B$50)</f>
        <v>75</v>
      </c>
      <c r="L346" s="20">
        <f>H346/$B$44</f>
        <v>0</v>
      </c>
      <c r="M346" s="20">
        <f>I346/$B$44</f>
        <v>0.86956521739130432</v>
      </c>
      <c r="N346" s="36">
        <f>(D346-1)*$B$52</f>
        <v>257.25</v>
      </c>
      <c r="O346" s="11">
        <f>D346*$B$53</f>
        <v>20640</v>
      </c>
    </row>
    <row r="347" spans="4:15" ht="15" customHeight="1" x14ac:dyDescent="0.2">
      <c r="D347" s="10">
        <v>345</v>
      </c>
      <c r="E347" s="18">
        <f>MAX($B$47,$B$45*($B$45*(1+$B$8)/($B$45+K346))+$B$9)</f>
        <v>434.78260869565219</v>
      </c>
      <c r="F347" s="18">
        <f t="shared" si="49"/>
        <v>0</v>
      </c>
      <c r="G347" s="18">
        <f t="shared" si="50"/>
        <v>0</v>
      </c>
      <c r="H347" s="19">
        <f t="shared" si="51"/>
        <v>0</v>
      </c>
      <c r="I347" s="18">
        <f t="shared" si="53"/>
        <v>434.78260869565219</v>
      </c>
      <c r="J347" s="19">
        <f t="shared" si="52"/>
        <v>0</v>
      </c>
      <c r="K347" s="19">
        <f>MAX(J347+$B$22,$B$50)</f>
        <v>75</v>
      </c>
      <c r="L347" s="20">
        <f>H347/$B$44</f>
        <v>0</v>
      </c>
      <c r="M347" s="20">
        <f>I347/$B$44</f>
        <v>0.86956521739130432</v>
      </c>
      <c r="N347" s="36">
        <f>(D347-1)*$B$52</f>
        <v>258</v>
      </c>
      <c r="O347" s="11">
        <f>D347*$B$53</f>
        <v>20700</v>
      </c>
    </row>
    <row r="348" spans="4:15" ht="15" customHeight="1" x14ac:dyDescent="0.2">
      <c r="D348" s="10">
        <v>346</v>
      </c>
      <c r="E348" s="18">
        <f>MAX($B$47,$B$45*($B$45*(1+$B$8)/($B$45+K347))+$B$9)</f>
        <v>434.78260869565219</v>
      </c>
      <c r="F348" s="18">
        <f t="shared" si="49"/>
        <v>0</v>
      </c>
      <c r="G348" s="18">
        <f t="shared" si="50"/>
        <v>0</v>
      </c>
      <c r="H348" s="19">
        <f t="shared" si="51"/>
        <v>0</v>
      </c>
      <c r="I348" s="18">
        <f t="shared" si="53"/>
        <v>434.78260869565219</v>
      </c>
      <c r="J348" s="19">
        <f t="shared" si="52"/>
        <v>0</v>
      </c>
      <c r="K348" s="19">
        <f>MAX(J348+$B$22,$B$50)</f>
        <v>75</v>
      </c>
      <c r="L348" s="20">
        <f>H348/$B$44</f>
        <v>0</v>
      </c>
      <c r="M348" s="20">
        <f>I348/$B$44</f>
        <v>0.86956521739130432</v>
      </c>
      <c r="N348" s="36">
        <f>(D348-1)*$B$52</f>
        <v>258.75</v>
      </c>
      <c r="O348" s="11">
        <f>D348*$B$53</f>
        <v>20760</v>
      </c>
    </row>
    <row r="349" spans="4:15" ht="15" customHeight="1" x14ac:dyDescent="0.2">
      <c r="D349" s="10">
        <v>347</v>
      </c>
      <c r="E349" s="18">
        <f>MAX($B$47,$B$45*($B$45*(1+$B$8)/($B$45+K348))+$B$9)</f>
        <v>434.78260869565219</v>
      </c>
      <c r="F349" s="18">
        <f t="shared" si="49"/>
        <v>0</v>
      </c>
      <c r="G349" s="18">
        <f t="shared" si="50"/>
        <v>0</v>
      </c>
      <c r="H349" s="19">
        <f t="shared" si="51"/>
        <v>0</v>
      </c>
      <c r="I349" s="18">
        <f t="shared" si="53"/>
        <v>434.78260869565219</v>
      </c>
      <c r="J349" s="19">
        <f t="shared" si="52"/>
        <v>0</v>
      </c>
      <c r="K349" s="19">
        <f>MAX(J349+$B$22,$B$50)</f>
        <v>75</v>
      </c>
      <c r="L349" s="20">
        <f>H349/$B$44</f>
        <v>0</v>
      </c>
      <c r="M349" s="20">
        <f>I349/$B$44</f>
        <v>0.86956521739130432</v>
      </c>
      <c r="N349" s="36">
        <f>(D349-1)*$B$52</f>
        <v>259.5</v>
      </c>
      <c r="O349" s="11">
        <f>D349*$B$53</f>
        <v>20820</v>
      </c>
    </row>
    <row r="350" spans="4:15" ht="15" customHeight="1" x14ac:dyDescent="0.2">
      <c r="D350" s="10">
        <v>348</v>
      </c>
      <c r="E350" s="18">
        <f>MAX($B$47,$B$45*($B$45*(1+$B$8)/($B$45+K349))+$B$9)</f>
        <v>434.78260869565219</v>
      </c>
      <c r="F350" s="18">
        <f t="shared" si="49"/>
        <v>0</v>
      </c>
      <c r="G350" s="18">
        <f t="shared" si="50"/>
        <v>0</v>
      </c>
      <c r="H350" s="19">
        <f t="shared" si="51"/>
        <v>0</v>
      </c>
      <c r="I350" s="18">
        <f t="shared" si="53"/>
        <v>434.78260869565219</v>
      </c>
      <c r="J350" s="19">
        <f t="shared" si="52"/>
        <v>0</v>
      </c>
      <c r="K350" s="19">
        <f>MAX(J350+$B$22,$B$50)</f>
        <v>75</v>
      </c>
      <c r="L350" s="20">
        <f>H350/$B$44</f>
        <v>0</v>
      </c>
      <c r="M350" s="20">
        <f>I350/$B$44</f>
        <v>0.86956521739130432</v>
      </c>
      <c r="N350" s="36">
        <f>(D350-1)*$B$52</f>
        <v>260.25</v>
      </c>
      <c r="O350" s="11">
        <f>D350*$B$53</f>
        <v>20880</v>
      </c>
    </row>
    <row r="351" spans="4:15" ht="15" customHeight="1" x14ac:dyDescent="0.2">
      <c r="D351" s="10">
        <v>349</v>
      </c>
      <c r="E351" s="18">
        <f>MAX($B$47,$B$45*($B$45*(1+$B$8)/($B$45+K350))+$B$9)</f>
        <v>434.78260869565219</v>
      </c>
      <c r="F351" s="18">
        <f t="shared" si="49"/>
        <v>0</v>
      </c>
      <c r="G351" s="18">
        <f t="shared" si="50"/>
        <v>0</v>
      </c>
      <c r="H351" s="19">
        <f t="shared" si="51"/>
        <v>0</v>
      </c>
      <c r="I351" s="18">
        <f t="shared" si="53"/>
        <v>434.78260869565219</v>
      </c>
      <c r="J351" s="19">
        <f t="shared" si="52"/>
        <v>0</v>
      </c>
      <c r="K351" s="19">
        <f>MAX(J351+$B$22,$B$50)</f>
        <v>75</v>
      </c>
      <c r="L351" s="20">
        <f>H351/$B$44</f>
        <v>0</v>
      </c>
      <c r="M351" s="20">
        <f>I351/$B$44</f>
        <v>0.86956521739130432</v>
      </c>
      <c r="N351" s="36">
        <f>(D351-1)*$B$52</f>
        <v>261</v>
      </c>
      <c r="O351" s="11">
        <f>D351*$B$53</f>
        <v>20940</v>
      </c>
    </row>
    <row r="352" spans="4:15" ht="15" customHeight="1" x14ac:dyDescent="0.2">
      <c r="D352" s="10">
        <v>350</v>
      </c>
      <c r="E352" s="18">
        <f>MAX($B$47,$B$45*($B$45*(1+$B$8)/($B$45+K351))+$B$9)</f>
        <v>434.78260869565219</v>
      </c>
      <c r="F352" s="18">
        <f t="shared" si="49"/>
        <v>0</v>
      </c>
      <c r="G352" s="18">
        <f t="shared" si="50"/>
        <v>0</v>
      </c>
      <c r="H352" s="19">
        <f t="shared" si="51"/>
        <v>0</v>
      </c>
      <c r="I352" s="18">
        <f t="shared" si="53"/>
        <v>434.78260869565219</v>
      </c>
      <c r="J352" s="19">
        <f t="shared" si="52"/>
        <v>0</v>
      </c>
      <c r="K352" s="19">
        <f>MAX(J352+$B$22,$B$50)</f>
        <v>75</v>
      </c>
      <c r="L352" s="20">
        <f>H352/$B$44</f>
        <v>0</v>
      </c>
      <c r="M352" s="20">
        <f>I352/$B$44</f>
        <v>0.86956521739130432</v>
      </c>
      <c r="N352" s="36">
        <f>(D352-1)*$B$52</f>
        <v>261.75</v>
      </c>
      <c r="O352" s="11">
        <f>D352*$B$53</f>
        <v>21000</v>
      </c>
    </row>
    <row r="353" spans="4:15" ht="15" customHeight="1" x14ac:dyDescent="0.2">
      <c r="D353" s="10">
        <v>351</v>
      </c>
      <c r="E353" s="18">
        <f>MAX($B$47,$B$45*($B$45*(1+$B$8)/($B$45+K352))+$B$9)</f>
        <v>434.78260869565219</v>
      </c>
      <c r="F353" s="18">
        <f t="shared" si="49"/>
        <v>0</v>
      </c>
      <c r="G353" s="18">
        <f t="shared" si="50"/>
        <v>0</v>
      </c>
      <c r="H353" s="19">
        <f t="shared" si="51"/>
        <v>0</v>
      </c>
      <c r="I353" s="18">
        <f t="shared" si="53"/>
        <v>434.78260869565219</v>
      </c>
      <c r="J353" s="19">
        <f t="shared" si="52"/>
        <v>0</v>
      </c>
      <c r="K353" s="19">
        <f>MAX(J353+$B$22,$B$50)</f>
        <v>75</v>
      </c>
      <c r="L353" s="20">
        <f>H353/$B$44</f>
        <v>0</v>
      </c>
      <c r="M353" s="20">
        <f>I353/$B$44</f>
        <v>0.86956521739130432</v>
      </c>
      <c r="N353" s="36">
        <f>(D353-1)*$B$52</f>
        <v>262.5</v>
      </c>
      <c r="O353" s="11">
        <f>D353*$B$53</f>
        <v>21060</v>
      </c>
    </row>
    <row r="354" spans="4:15" ht="15" customHeight="1" x14ac:dyDescent="0.2">
      <c r="D354" s="10">
        <v>352</v>
      </c>
      <c r="E354" s="18">
        <f>MAX($B$47,$B$45*($B$45*(1+$B$8)/($B$45+K353))+$B$9)</f>
        <v>434.78260869565219</v>
      </c>
      <c r="F354" s="18">
        <f t="shared" si="49"/>
        <v>0</v>
      </c>
      <c r="G354" s="18">
        <f t="shared" si="50"/>
        <v>0</v>
      </c>
      <c r="H354" s="19">
        <f t="shared" si="51"/>
        <v>0</v>
      </c>
      <c r="I354" s="18">
        <f t="shared" si="53"/>
        <v>434.78260869565219</v>
      </c>
      <c r="J354" s="19">
        <f t="shared" si="52"/>
        <v>0</v>
      </c>
      <c r="K354" s="19">
        <f>MAX(J354+$B$22,$B$50)</f>
        <v>75</v>
      </c>
      <c r="L354" s="20">
        <f>H354/$B$44</f>
        <v>0</v>
      </c>
      <c r="M354" s="20">
        <f>I354/$B$44</f>
        <v>0.86956521739130432</v>
      </c>
      <c r="N354" s="36">
        <f>(D354-1)*$B$52</f>
        <v>263.25</v>
      </c>
      <c r="O354" s="11">
        <f>D354*$B$53</f>
        <v>21120</v>
      </c>
    </row>
    <row r="355" spans="4:15" ht="15" customHeight="1" x14ac:dyDescent="0.2">
      <c r="D355" s="10">
        <v>353</v>
      </c>
      <c r="E355" s="18">
        <f>MAX($B$47,$B$45*($B$45*(1+$B$8)/($B$45+K354))+$B$9)</f>
        <v>434.78260869565219</v>
      </c>
      <c r="F355" s="18">
        <f t="shared" si="49"/>
        <v>0</v>
      </c>
      <c r="G355" s="18">
        <f t="shared" si="50"/>
        <v>0</v>
      </c>
      <c r="H355" s="19">
        <f t="shared" si="51"/>
        <v>0</v>
      </c>
      <c r="I355" s="18">
        <f t="shared" si="53"/>
        <v>434.78260869565219</v>
      </c>
      <c r="J355" s="19">
        <f t="shared" si="52"/>
        <v>0</v>
      </c>
      <c r="K355" s="19">
        <f>MAX(J355+$B$22,$B$50)</f>
        <v>75</v>
      </c>
      <c r="L355" s="20">
        <f>H355/$B$44</f>
        <v>0</v>
      </c>
      <c r="M355" s="20">
        <f>I355/$B$44</f>
        <v>0.86956521739130432</v>
      </c>
      <c r="N355" s="36">
        <f>(D355-1)*$B$52</f>
        <v>264</v>
      </c>
      <c r="O355" s="11">
        <f>D355*$B$53</f>
        <v>21180</v>
      </c>
    </row>
    <row r="356" spans="4:15" ht="15" customHeight="1" x14ac:dyDescent="0.2">
      <c r="D356" s="10">
        <v>354</v>
      </c>
      <c r="E356" s="18">
        <f>MAX($B$47,$B$45*($B$45*(1+$B$8)/($B$45+K355))+$B$9)</f>
        <v>434.78260869565219</v>
      </c>
      <c r="F356" s="18">
        <f t="shared" si="49"/>
        <v>0</v>
      </c>
      <c r="G356" s="18">
        <f t="shared" si="50"/>
        <v>0</v>
      </c>
      <c r="H356" s="19">
        <f t="shared" si="51"/>
        <v>0</v>
      </c>
      <c r="I356" s="18">
        <f t="shared" si="53"/>
        <v>434.78260869565219</v>
      </c>
      <c r="J356" s="19">
        <f t="shared" si="52"/>
        <v>0</v>
      </c>
      <c r="K356" s="19">
        <f>MAX(J356+$B$22,$B$50)</f>
        <v>75</v>
      </c>
      <c r="L356" s="20">
        <f>H356/$B$44</f>
        <v>0</v>
      </c>
      <c r="M356" s="20">
        <f>I356/$B$44</f>
        <v>0.86956521739130432</v>
      </c>
      <c r="N356" s="36">
        <f>(D356-1)*$B$52</f>
        <v>264.75</v>
      </c>
      <c r="O356" s="11">
        <f>D356*$B$53</f>
        <v>21240</v>
      </c>
    </row>
    <row r="357" spans="4:15" ht="15" customHeight="1" x14ac:dyDescent="0.2">
      <c r="D357" s="10">
        <v>355</v>
      </c>
      <c r="E357" s="18">
        <f>MAX($B$47,$B$45*($B$45*(1+$B$8)/($B$45+K356))+$B$9)</f>
        <v>434.78260869565219</v>
      </c>
      <c r="F357" s="18">
        <f t="shared" si="49"/>
        <v>0</v>
      </c>
      <c r="G357" s="18">
        <f t="shared" si="50"/>
        <v>0</v>
      </c>
      <c r="H357" s="19">
        <f t="shared" si="51"/>
        <v>0</v>
      </c>
      <c r="I357" s="18">
        <f t="shared" si="53"/>
        <v>434.78260869565219</v>
      </c>
      <c r="J357" s="19">
        <f t="shared" si="52"/>
        <v>0</v>
      </c>
      <c r="K357" s="19">
        <f>MAX(J357+$B$22,$B$50)</f>
        <v>75</v>
      </c>
      <c r="L357" s="20">
        <f>H357/$B$44</f>
        <v>0</v>
      </c>
      <c r="M357" s="20">
        <f>I357/$B$44</f>
        <v>0.86956521739130432</v>
      </c>
      <c r="N357" s="36">
        <f>(D357-1)*$B$52</f>
        <v>265.5</v>
      </c>
      <c r="O357" s="11">
        <f>D357*$B$53</f>
        <v>21300</v>
      </c>
    </row>
    <row r="358" spans="4:15" ht="15" customHeight="1" x14ac:dyDescent="0.2">
      <c r="D358" s="10">
        <v>356</v>
      </c>
      <c r="E358" s="18">
        <f>MAX($B$47,$B$45*($B$45*(1+$B$8)/($B$45+K357))+$B$9)</f>
        <v>434.78260869565219</v>
      </c>
      <c r="F358" s="18">
        <f t="shared" si="49"/>
        <v>0</v>
      </c>
      <c r="G358" s="18">
        <f t="shared" si="50"/>
        <v>0</v>
      </c>
      <c r="H358" s="19">
        <f t="shared" si="51"/>
        <v>0</v>
      </c>
      <c r="I358" s="18">
        <f t="shared" si="53"/>
        <v>434.78260869565219</v>
      </c>
      <c r="J358" s="19">
        <f t="shared" si="52"/>
        <v>0</v>
      </c>
      <c r="K358" s="19">
        <f>MAX(J358+$B$22,$B$50)</f>
        <v>75</v>
      </c>
      <c r="L358" s="20">
        <f>H358/$B$44</f>
        <v>0</v>
      </c>
      <c r="M358" s="20">
        <f>I358/$B$44</f>
        <v>0.86956521739130432</v>
      </c>
      <c r="N358" s="36">
        <f>(D358-1)*$B$52</f>
        <v>266.25</v>
      </c>
      <c r="O358" s="11">
        <f>D358*$B$53</f>
        <v>21360</v>
      </c>
    </row>
    <row r="359" spans="4:15" ht="15" customHeight="1" x14ac:dyDescent="0.2">
      <c r="D359" s="10">
        <v>357</v>
      </c>
      <c r="E359" s="18">
        <f>MAX($B$47,$B$45*($B$45*(1+$B$8)/($B$45+K358))+$B$9)</f>
        <v>434.78260869565219</v>
      </c>
      <c r="F359" s="18">
        <f t="shared" si="49"/>
        <v>0</v>
      </c>
      <c r="G359" s="18">
        <f t="shared" si="50"/>
        <v>0</v>
      </c>
      <c r="H359" s="19">
        <f t="shared" si="51"/>
        <v>0</v>
      </c>
      <c r="I359" s="18">
        <f t="shared" si="53"/>
        <v>434.78260869565219</v>
      </c>
      <c r="J359" s="19">
        <f t="shared" si="52"/>
        <v>0</v>
      </c>
      <c r="K359" s="19">
        <f>MAX(J359+$B$22,$B$50)</f>
        <v>75</v>
      </c>
      <c r="L359" s="20">
        <f>H359/$B$44</f>
        <v>0</v>
      </c>
      <c r="M359" s="20">
        <f>I359/$B$44</f>
        <v>0.86956521739130432</v>
      </c>
      <c r="N359" s="36">
        <f>(D359-1)*$B$52</f>
        <v>267</v>
      </c>
      <c r="O359" s="11">
        <f>D359*$B$53</f>
        <v>21420</v>
      </c>
    </row>
    <row r="360" spans="4:15" ht="15" customHeight="1" x14ac:dyDescent="0.2">
      <c r="D360" s="10">
        <v>358</v>
      </c>
      <c r="E360" s="18">
        <f>MAX($B$47,$B$45*($B$45*(1+$B$8)/($B$45+K359))+$B$9)</f>
        <v>434.78260869565219</v>
      </c>
      <c r="F360" s="18">
        <f t="shared" ref="F360:F423" si="54">MAX(F359-$E360/30,0)</f>
        <v>0</v>
      </c>
      <c r="G360" s="18">
        <f t="shared" ref="G360:G423" si="55">MAX(G359-$E360/15,0)</f>
        <v>0</v>
      </c>
      <c r="H360" s="19">
        <f t="shared" ref="H360:H423" si="56">12*(F359-F360)+9*(G359-G360)</f>
        <v>0</v>
      </c>
      <c r="I360" s="18">
        <f t="shared" si="53"/>
        <v>434.78260869565219</v>
      </c>
      <c r="J360" s="19">
        <f t="shared" ref="J360:J423" si="57">9*G360+6*F360</f>
        <v>0</v>
      </c>
      <c r="K360" s="19">
        <f>MAX(J360+$B$22,$B$50)</f>
        <v>75</v>
      </c>
      <c r="L360" s="20">
        <f>H360/$B$44</f>
        <v>0</v>
      </c>
      <c r="M360" s="20">
        <f>I360/$B$44</f>
        <v>0.86956521739130432</v>
      </c>
      <c r="N360" s="36">
        <f>(D360-1)*$B$52</f>
        <v>267.75</v>
      </c>
      <c r="O360" s="11">
        <f>D360*$B$53</f>
        <v>21480</v>
      </c>
    </row>
    <row r="361" spans="4:15" ht="15" customHeight="1" x14ac:dyDescent="0.2">
      <c r="D361" s="10">
        <v>359</v>
      </c>
      <c r="E361" s="18">
        <f>MAX($B$47,$B$45*($B$45*(1+$B$8)/($B$45+K360))+$B$9)</f>
        <v>434.78260869565219</v>
      </c>
      <c r="F361" s="18">
        <f t="shared" si="54"/>
        <v>0</v>
      </c>
      <c r="G361" s="18">
        <f t="shared" si="55"/>
        <v>0</v>
      </c>
      <c r="H361" s="19">
        <f t="shared" si="56"/>
        <v>0</v>
      </c>
      <c r="I361" s="18">
        <f t="shared" si="53"/>
        <v>434.78260869565219</v>
      </c>
      <c r="J361" s="19">
        <f t="shared" si="57"/>
        <v>0</v>
      </c>
      <c r="K361" s="19">
        <f>MAX(J361+$B$22,$B$50)</f>
        <v>75</v>
      </c>
      <c r="L361" s="20">
        <f>H361/$B$44</f>
        <v>0</v>
      </c>
      <c r="M361" s="20">
        <f>I361/$B$44</f>
        <v>0.86956521739130432</v>
      </c>
      <c r="N361" s="36">
        <f>(D361-1)*$B$52</f>
        <v>268.5</v>
      </c>
      <c r="O361" s="11">
        <f>D361*$B$53</f>
        <v>21540</v>
      </c>
    </row>
    <row r="362" spans="4:15" ht="15" customHeight="1" x14ac:dyDescent="0.2">
      <c r="D362" s="10">
        <v>360</v>
      </c>
      <c r="E362" s="18">
        <f>MAX($B$47,$B$45*($B$45*(1+$B$8)/($B$45+K361))+$B$9)</f>
        <v>434.78260869565219</v>
      </c>
      <c r="F362" s="18">
        <f t="shared" si="54"/>
        <v>0</v>
      </c>
      <c r="G362" s="18">
        <f t="shared" si="55"/>
        <v>0</v>
      </c>
      <c r="H362" s="19">
        <f t="shared" si="56"/>
        <v>0</v>
      </c>
      <c r="I362" s="18">
        <f t="shared" si="53"/>
        <v>434.78260869565219</v>
      </c>
      <c r="J362" s="19">
        <f t="shared" si="57"/>
        <v>0</v>
      </c>
      <c r="K362" s="19">
        <f>MAX(J362+$B$22,$B$50)</f>
        <v>75</v>
      </c>
      <c r="L362" s="20">
        <f>H362/$B$44</f>
        <v>0</v>
      </c>
      <c r="M362" s="20">
        <f>I362/$B$44</f>
        <v>0.86956521739130432</v>
      </c>
      <c r="N362" s="36">
        <f>(D362-1)*$B$52</f>
        <v>269.25</v>
      </c>
      <c r="O362" s="11">
        <f>D362*$B$53</f>
        <v>21600</v>
      </c>
    </row>
    <row r="363" spans="4:15" ht="15" customHeight="1" x14ac:dyDescent="0.2">
      <c r="D363" s="10">
        <v>361</v>
      </c>
      <c r="E363" s="18">
        <f>MAX($B$47,$B$45*($B$45*(1+$B$8)/($B$45+K362))+$B$9)</f>
        <v>434.78260869565219</v>
      </c>
      <c r="F363" s="18">
        <f t="shared" si="54"/>
        <v>0</v>
      </c>
      <c r="G363" s="18">
        <f t="shared" si="55"/>
        <v>0</v>
      </c>
      <c r="H363" s="19">
        <f t="shared" si="56"/>
        <v>0</v>
      </c>
      <c r="I363" s="18">
        <f t="shared" si="53"/>
        <v>434.78260869565219</v>
      </c>
      <c r="J363" s="19">
        <f t="shared" si="57"/>
        <v>0</v>
      </c>
      <c r="K363" s="19">
        <f>MAX(J363+$B$22,$B$50)</f>
        <v>75</v>
      </c>
      <c r="L363" s="20">
        <f>H363/$B$44</f>
        <v>0</v>
      </c>
      <c r="M363" s="20">
        <f>I363/$B$44</f>
        <v>0.86956521739130432</v>
      </c>
      <c r="N363" s="36">
        <f>(D363-1)*$B$52</f>
        <v>270</v>
      </c>
      <c r="O363" s="11">
        <f>D363*$B$53</f>
        <v>21660</v>
      </c>
    </row>
    <row r="364" spans="4:15" ht="15" customHeight="1" x14ac:dyDescent="0.2">
      <c r="D364" s="10">
        <v>362</v>
      </c>
      <c r="E364" s="18">
        <f>MAX($B$47,$B$45*($B$45*(1+$B$8)/($B$45+K363))+$B$9)</f>
        <v>434.78260869565219</v>
      </c>
      <c r="F364" s="18">
        <f t="shared" si="54"/>
        <v>0</v>
      </c>
      <c r="G364" s="18">
        <f t="shared" si="55"/>
        <v>0</v>
      </c>
      <c r="H364" s="19">
        <f t="shared" si="56"/>
        <v>0</v>
      </c>
      <c r="I364" s="18">
        <f t="shared" si="53"/>
        <v>434.78260869565219</v>
      </c>
      <c r="J364" s="19">
        <f t="shared" si="57"/>
        <v>0</v>
      </c>
      <c r="K364" s="19">
        <f>MAX(J364+$B$22,$B$50)</f>
        <v>75</v>
      </c>
      <c r="L364" s="20">
        <f>H364/$B$44</f>
        <v>0</v>
      </c>
      <c r="M364" s="20">
        <f>I364/$B$44</f>
        <v>0.86956521739130432</v>
      </c>
      <c r="N364" s="36">
        <f>(D364-1)*$B$52</f>
        <v>270.75</v>
      </c>
      <c r="O364" s="11">
        <f>D364*$B$53</f>
        <v>21720</v>
      </c>
    </row>
    <row r="365" spans="4:15" ht="15" customHeight="1" x14ac:dyDescent="0.2">
      <c r="D365" s="10">
        <v>363</v>
      </c>
      <c r="E365" s="18">
        <f>MAX($B$47,$B$45*($B$45*(1+$B$8)/($B$45+K364))+$B$9)</f>
        <v>434.78260869565219</v>
      </c>
      <c r="F365" s="18">
        <f t="shared" si="54"/>
        <v>0</v>
      </c>
      <c r="G365" s="18">
        <f t="shared" si="55"/>
        <v>0</v>
      </c>
      <c r="H365" s="19">
        <f t="shared" si="56"/>
        <v>0</v>
      </c>
      <c r="I365" s="18">
        <f t="shared" si="53"/>
        <v>434.78260869565219</v>
      </c>
      <c r="J365" s="19">
        <f t="shared" si="57"/>
        <v>0</v>
      </c>
      <c r="K365" s="19">
        <f>MAX(J365+$B$22,$B$50)</f>
        <v>75</v>
      </c>
      <c r="L365" s="20">
        <f>H365/$B$44</f>
        <v>0</v>
      </c>
      <c r="M365" s="20">
        <f>I365/$B$44</f>
        <v>0.86956521739130432</v>
      </c>
      <c r="N365" s="36">
        <f>(D365-1)*$B$52</f>
        <v>271.5</v>
      </c>
      <c r="O365" s="11">
        <f>D365*$B$53</f>
        <v>21780</v>
      </c>
    </row>
    <row r="366" spans="4:15" ht="15" customHeight="1" x14ac:dyDescent="0.2">
      <c r="D366" s="10">
        <v>364</v>
      </c>
      <c r="E366" s="18">
        <f>MAX($B$47,$B$45*($B$45*(1+$B$8)/($B$45+K365))+$B$9)</f>
        <v>434.78260869565219</v>
      </c>
      <c r="F366" s="18">
        <f t="shared" si="54"/>
        <v>0</v>
      </c>
      <c r="G366" s="18">
        <f t="shared" si="55"/>
        <v>0</v>
      </c>
      <c r="H366" s="19">
        <f t="shared" si="56"/>
        <v>0</v>
      </c>
      <c r="I366" s="18">
        <f t="shared" si="53"/>
        <v>434.78260869565219</v>
      </c>
      <c r="J366" s="19">
        <f t="shared" si="57"/>
        <v>0</v>
      </c>
      <c r="K366" s="19">
        <f>MAX(J366+$B$22,$B$50)</f>
        <v>75</v>
      </c>
      <c r="L366" s="20">
        <f>H366/$B$44</f>
        <v>0</v>
      </c>
      <c r="M366" s="20">
        <f>I366/$B$44</f>
        <v>0.86956521739130432</v>
      </c>
      <c r="N366" s="36">
        <f>(D366-1)*$B$52</f>
        <v>272.25</v>
      </c>
      <c r="O366" s="11">
        <f>D366*$B$53</f>
        <v>21840</v>
      </c>
    </row>
    <row r="367" spans="4:15" ht="15" customHeight="1" x14ac:dyDescent="0.2">
      <c r="D367" s="10">
        <v>365</v>
      </c>
      <c r="E367" s="18">
        <f>MAX($B$47,$B$45*($B$45*(1+$B$8)/($B$45+K366))+$B$9)</f>
        <v>434.78260869565219</v>
      </c>
      <c r="F367" s="18">
        <f t="shared" si="54"/>
        <v>0</v>
      </c>
      <c r="G367" s="18">
        <f t="shared" si="55"/>
        <v>0</v>
      </c>
      <c r="H367" s="19">
        <f t="shared" si="56"/>
        <v>0</v>
      </c>
      <c r="I367" s="18">
        <f t="shared" si="53"/>
        <v>434.78260869565219</v>
      </c>
      <c r="J367" s="19">
        <f t="shared" si="57"/>
        <v>0</v>
      </c>
      <c r="K367" s="19">
        <f>MAX(J367+$B$22,$B$50)</f>
        <v>75</v>
      </c>
      <c r="L367" s="20">
        <f>H367/$B$44</f>
        <v>0</v>
      </c>
      <c r="M367" s="20">
        <f>I367/$B$44</f>
        <v>0.86956521739130432</v>
      </c>
      <c r="N367" s="36">
        <f>(D367-1)*$B$52</f>
        <v>273</v>
      </c>
      <c r="O367" s="11">
        <f>D367*$B$53</f>
        <v>21900</v>
      </c>
    </row>
    <row r="368" spans="4:15" ht="15" customHeight="1" x14ac:dyDescent="0.2">
      <c r="D368" s="10">
        <v>366</v>
      </c>
      <c r="E368" s="18">
        <f>MAX($B$47,$B$45*($B$45*(1+$B$8)/($B$45+K367))+$B$9)</f>
        <v>434.78260869565219</v>
      </c>
      <c r="F368" s="18">
        <f t="shared" si="54"/>
        <v>0</v>
      </c>
      <c r="G368" s="18">
        <f t="shared" si="55"/>
        <v>0</v>
      </c>
      <c r="H368" s="19">
        <f t="shared" si="56"/>
        <v>0</v>
      </c>
      <c r="I368" s="18">
        <f t="shared" si="53"/>
        <v>434.78260869565219</v>
      </c>
      <c r="J368" s="19">
        <f t="shared" si="57"/>
        <v>0</v>
      </c>
      <c r="K368" s="19">
        <f>MAX(J368+$B$22,$B$50)</f>
        <v>75</v>
      </c>
      <c r="L368" s="20">
        <f>H368/$B$44</f>
        <v>0</v>
      </c>
      <c r="M368" s="20">
        <f>I368/$B$44</f>
        <v>0.86956521739130432</v>
      </c>
      <c r="N368" s="36">
        <f>(D368-1)*$B$52</f>
        <v>273.75</v>
      </c>
      <c r="O368" s="11">
        <f>D368*$B$53</f>
        <v>21960</v>
      </c>
    </row>
    <row r="369" spans="4:15" ht="15" customHeight="1" x14ac:dyDescent="0.2">
      <c r="D369" s="10">
        <v>367</v>
      </c>
      <c r="E369" s="18">
        <f>MAX($B$47,$B$45*($B$45*(1+$B$8)/($B$45+K368))+$B$9)</f>
        <v>434.78260869565219</v>
      </c>
      <c r="F369" s="18">
        <f t="shared" si="54"/>
        <v>0</v>
      </c>
      <c r="G369" s="18">
        <f t="shared" si="55"/>
        <v>0</v>
      </c>
      <c r="H369" s="19">
        <f t="shared" si="56"/>
        <v>0</v>
      </c>
      <c r="I369" s="18">
        <f t="shared" si="53"/>
        <v>434.78260869565219</v>
      </c>
      <c r="J369" s="19">
        <f t="shared" si="57"/>
        <v>0</v>
      </c>
      <c r="K369" s="19">
        <f>MAX(J369+$B$22,$B$50)</f>
        <v>75</v>
      </c>
      <c r="L369" s="20">
        <f>H369/$B$44</f>
        <v>0</v>
      </c>
      <c r="M369" s="20">
        <f>I369/$B$44</f>
        <v>0.86956521739130432</v>
      </c>
      <c r="N369" s="36">
        <f>(D369-1)*$B$52</f>
        <v>274.5</v>
      </c>
      <c r="O369" s="11">
        <f>D369*$B$53</f>
        <v>22020</v>
      </c>
    </row>
    <row r="370" spans="4:15" ht="15" customHeight="1" x14ac:dyDescent="0.2">
      <c r="D370" s="10">
        <v>368</v>
      </c>
      <c r="E370" s="18">
        <f>MAX($B$47,$B$45*($B$45*(1+$B$8)/($B$45+K369))+$B$9)</f>
        <v>434.78260869565219</v>
      </c>
      <c r="F370" s="18">
        <f t="shared" si="54"/>
        <v>0</v>
      </c>
      <c r="G370" s="18">
        <f t="shared" si="55"/>
        <v>0</v>
      </c>
      <c r="H370" s="19">
        <f t="shared" si="56"/>
        <v>0</v>
      </c>
      <c r="I370" s="18">
        <f t="shared" si="53"/>
        <v>434.78260869565219</v>
      </c>
      <c r="J370" s="19">
        <f t="shared" si="57"/>
        <v>0</v>
      </c>
      <c r="K370" s="19">
        <f>MAX(J370+$B$22,$B$50)</f>
        <v>75</v>
      </c>
      <c r="L370" s="20">
        <f>H370/$B$44</f>
        <v>0</v>
      </c>
      <c r="M370" s="20">
        <f>I370/$B$44</f>
        <v>0.86956521739130432</v>
      </c>
      <c r="N370" s="36">
        <f>(D370-1)*$B$52</f>
        <v>275.25</v>
      </c>
      <c r="O370" s="11">
        <f>D370*$B$53</f>
        <v>22080</v>
      </c>
    </row>
    <row r="371" spans="4:15" ht="15" customHeight="1" x14ac:dyDescent="0.2">
      <c r="D371" s="10">
        <v>369</v>
      </c>
      <c r="E371" s="18">
        <f>MAX($B$47,$B$45*($B$45*(1+$B$8)/($B$45+K370))+$B$9)</f>
        <v>434.78260869565219</v>
      </c>
      <c r="F371" s="18">
        <f t="shared" si="54"/>
        <v>0</v>
      </c>
      <c r="G371" s="18">
        <f t="shared" si="55"/>
        <v>0</v>
      </c>
      <c r="H371" s="19">
        <f t="shared" si="56"/>
        <v>0</v>
      </c>
      <c r="I371" s="18">
        <f t="shared" si="53"/>
        <v>434.78260869565219</v>
      </c>
      <c r="J371" s="19">
        <f t="shared" si="57"/>
        <v>0</v>
      </c>
      <c r="K371" s="19">
        <f>MAX(J371+$B$22,$B$50)</f>
        <v>75</v>
      </c>
      <c r="L371" s="20">
        <f>H371/$B$44</f>
        <v>0</v>
      </c>
      <c r="M371" s="20">
        <f>I371/$B$44</f>
        <v>0.86956521739130432</v>
      </c>
      <c r="N371" s="36">
        <f>(D371-1)*$B$52</f>
        <v>276</v>
      </c>
      <c r="O371" s="11">
        <f>D371*$B$53</f>
        <v>22140</v>
      </c>
    </row>
    <row r="372" spans="4:15" ht="15" customHeight="1" x14ac:dyDescent="0.2">
      <c r="D372" s="10">
        <v>370</v>
      </c>
      <c r="E372" s="18">
        <f>MAX($B$47,$B$45*($B$45*(1+$B$8)/($B$45+K371))+$B$9)</f>
        <v>434.78260869565219</v>
      </c>
      <c r="F372" s="18">
        <f t="shared" si="54"/>
        <v>0</v>
      </c>
      <c r="G372" s="18">
        <f t="shared" si="55"/>
        <v>0</v>
      </c>
      <c r="H372" s="19">
        <f t="shared" si="56"/>
        <v>0</v>
      </c>
      <c r="I372" s="18">
        <f t="shared" si="53"/>
        <v>434.78260869565219</v>
      </c>
      <c r="J372" s="19">
        <f t="shared" si="57"/>
        <v>0</v>
      </c>
      <c r="K372" s="19">
        <f>MAX(J372+$B$22,$B$50)</f>
        <v>75</v>
      </c>
      <c r="L372" s="20">
        <f>H372/$B$44</f>
        <v>0</v>
      </c>
      <c r="M372" s="20">
        <f>I372/$B$44</f>
        <v>0.86956521739130432</v>
      </c>
      <c r="N372" s="36">
        <f>(D372-1)*$B$52</f>
        <v>276.75</v>
      </c>
      <c r="O372" s="11">
        <f>D372*$B$53</f>
        <v>22200</v>
      </c>
    </row>
    <row r="373" spans="4:15" ht="15" customHeight="1" x14ac:dyDescent="0.2">
      <c r="D373" s="10">
        <v>371</v>
      </c>
      <c r="E373" s="18">
        <f>MAX($B$47,$B$45*($B$45*(1+$B$8)/($B$45+K372))+$B$9)</f>
        <v>434.78260869565219</v>
      </c>
      <c r="F373" s="18">
        <f t="shared" si="54"/>
        <v>0</v>
      </c>
      <c r="G373" s="18">
        <f t="shared" si="55"/>
        <v>0</v>
      </c>
      <c r="H373" s="19">
        <f t="shared" si="56"/>
        <v>0</v>
      </c>
      <c r="I373" s="18">
        <f t="shared" si="53"/>
        <v>434.78260869565219</v>
      </c>
      <c r="J373" s="19">
        <f t="shared" si="57"/>
        <v>0</v>
      </c>
      <c r="K373" s="19">
        <f>MAX(J373+$B$22,$B$50)</f>
        <v>75</v>
      </c>
      <c r="L373" s="20">
        <f>H373/$B$44</f>
        <v>0</v>
      </c>
      <c r="M373" s="20">
        <f>I373/$B$44</f>
        <v>0.86956521739130432</v>
      </c>
      <c r="N373" s="36">
        <f>(D373-1)*$B$52</f>
        <v>277.5</v>
      </c>
      <c r="O373" s="11">
        <f>D373*$B$53</f>
        <v>22260</v>
      </c>
    </row>
    <row r="374" spans="4:15" ht="15" customHeight="1" x14ac:dyDescent="0.2">
      <c r="D374" s="10">
        <v>372</v>
      </c>
      <c r="E374" s="18">
        <f>MAX($B$47,$B$45*($B$45*(1+$B$8)/($B$45+K373))+$B$9)</f>
        <v>434.78260869565219</v>
      </c>
      <c r="F374" s="18">
        <f t="shared" si="54"/>
        <v>0</v>
      </c>
      <c r="G374" s="18">
        <f t="shared" si="55"/>
        <v>0</v>
      </c>
      <c r="H374" s="19">
        <f t="shared" si="56"/>
        <v>0</v>
      </c>
      <c r="I374" s="18">
        <f t="shared" si="53"/>
        <v>434.78260869565219</v>
      </c>
      <c r="J374" s="19">
        <f t="shared" si="57"/>
        <v>0</v>
      </c>
      <c r="K374" s="19">
        <f>MAX(J374+$B$22,$B$50)</f>
        <v>75</v>
      </c>
      <c r="L374" s="20">
        <f>H374/$B$44</f>
        <v>0</v>
      </c>
      <c r="M374" s="20">
        <f>I374/$B$44</f>
        <v>0.86956521739130432</v>
      </c>
      <c r="N374" s="36">
        <f>(D374-1)*$B$52</f>
        <v>278.25</v>
      </c>
      <c r="O374" s="11">
        <f>D374*$B$53</f>
        <v>22320</v>
      </c>
    </row>
    <row r="375" spans="4:15" ht="15" customHeight="1" x14ac:dyDescent="0.2">
      <c r="D375" s="10">
        <v>373</v>
      </c>
      <c r="E375" s="18">
        <f>MAX($B$47,$B$45*($B$45*(1+$B$8)/($B$45+K374))+$B$9)</f>
        <v>434.78260869565219</v>
      </c>
      <c r="F375" s="18">
        <f t="shared" si="54"/>
        <v>0</v>
      </c>
      <c r="G375" s="18">
        <f t="shared" si="55"/>
        <v>0</v>
      </c>
      <c r="H375" s="19">
        <f t="shared" si="56"/>
        <v>0</v>
      </c>
      <c r="I375" s="18">
        <f t="shared" si="53"/>
        <v>434.78260869565219</v>
      </c>
      <c r="J375" s="19">
        <f t="shared" si="57"/>
        <v>0</v>
      </c>
      <c r="K375" s="19">
        <f>MAX(J375+$B$22,$B$50)</f>
        <v>75</v>
      </c>
      <c r="L375" s="20">
        <f>H375/$B$44</f>
        <v>0</v>
      </c>
      <c r="M375" s="20">
        <f>I375/$B$44</f>
        <v>0.86956521739130432</v>
      </c>
      <c r="N375" s="36">
        <f>(D375-1)*$B$52</f>
        <v>279</v>
      </c>
      <c r="O375" s="11">
        <f>D375*$B$53</f>
        <v>22380</v>
      </c>
    </row>
    <row r="376" spans="4:15" ht="15" customHeight="1" x14ac:dyDescent="0.2">
      <c r="D376" s="10">
        <v>374</v>
      </c>
      <c r="E376" s="18">
        <f>MAX($B$47,$B$45*($B$45*(1+$B$8)/($B$45+K375))+$B$9)</f>
        <v>434.78260869565219</v>
      </c>
      <c r="F376" s="18">
        <f t="shared" si="54"/>
        <v>0</v>
      </c>
      <c r="G376" s="18">
        <f t="shared" si="55"/>
        <v>0</v>
      </c>
      <c r="H376" s="19">
        <f t="shared" si="56"/>
        <v>0</v>
      </c>
      <c r="I376" s="18">
        <f t="shared" si="53"/>
        <v>434.78260869565219</v>
      </c>
      <c r="J376" s="19">
        <f t="shared" si="57"/>
        <v>0</v>
      </c>
      <c r="K376" s="19">
        <f>MAX(J376+$B$22,$B$50)</f>
        <v>75</v>
      </c>
      <c r="L376" s="20">
        <f>H376/$B$44</f>
        <v>0</v>
      </c>
      <c r="M376" s="20">
        <f>I376/$B$44</f>
        <v>0.86956521739130432</v>
      </c>
      <c r="N376" s="36">
        <f>(D376-1)*$B$52</f>
        <v>279.75</v>
      </c>
      <c r="O376" s="11">
        <f>D376*$B$53</f>
        <v>22440</v>
      </c>
    </row>
    <row r="377" spans="4:15" ht="15" customHeight="1" x14ac:dyDescent="0.2">
      <c r="D377" s="10">
        <v>375</v>
      </c>
      <c r="E377" s="18">
        <f>MAX($B$47,$B$45*($B$45*(1+$B$8)/($B$45+K376))+$B$9)</f>
        <v>434.78260869565219</v>
      </c>
      <c r="F377" s="18">
        <f t="shared" si="54"/>
        <v>0</v>
      </c>
      <c r="G377" s="18">
        <f t="shared" si="55"/>
        <v>0</v>
      </c>
      <c r="H377" s="19">
        <f t="shared" si="56"/>
        <v>0</v>
      </c>
      <c r="I377" s="18">
        <f t="shared" si="53"/>
        <v>434.78260869565219</v>
      </c>
      <c r="J377" s="19">
        <f t="shared" si="57"/>
        <v>0</v>
      </c>
      <c r="K377" s="19">
        <f>MAX(J377+$B$22,$B$50)</f>
        <v>75</v>
      </c>
      <c r="L377" s="20">
        <f>H377/$B$44</f>
        <v>0</v>
      </c>
      <c r="M377" s="20">
        <f>I377/$B$44</f>
        <v>0.86956521739130432</v>
      </c>
      <c r="N377" s="36">
        <f>(D377-1)*$B$52</f>
        <v>280.5</v>
      </c>
      <c r="O377" s="11">
        <f>D377*$B$53</f>
        <v>22500</v>
      </c>
    </row>
    <row r="378" spans="4:15" ht="15" customHeight="1" x14ac:dyDescent="0.2">
      <c r="D378" s="10">
        <v>376</v>
      </c>
      <c r="E378" s="18">
        <f>MAX($B$47,$B$45*($B$45*(1+$B$8)/($B$45+K377))+$B$9)</f>
        <v>434.78260869565219</v>
      </c>
      <c r="F378" s="18">
        <f t="shared" si="54"/>
        <v>0</v>
      </c>
      <c r="G378" s="18">
        <f t="shared" si="55"/>
        <v>0</v>
      </c>
      <c r="H378" s="19">
        <f t="shared" si="56"/>
        <v>0</v>
      </c>
      <c r="I378" s="18">
        <f t="shared" si="53"/>
        <v>434.78260869565219</v>
      </c>
      <c r="J378" s="19">
        <f t="shared" si="57"/>
        <v>0</v>
      </c>
      <c r="K378" s="19">
        <f>MAX(J378+$B$22,$B$50)</f>
        <v>75</v>
      </c>
      <c r="L378" s="20">
        <f>H378/$B$44</f>
        <v>0</v>
      </c>
      <c r="M378" s="20">
        <f>I378/$B$44</f>
        <v>0.86956521739130432</v>
      </c>
      <c r="N378" s="36">
        <f>(D378-1)*$B$52</f>
        <v>281.25</v>
      </c>
      <c r="O378" s="11">
        <f>D378*$B$53</f>
        <v>22560</v>
      </c>
    </row>
    <row r="379" spans="4:15" ht="15" customHeight="1" x14ac:dyDescent="0.2">
      <c r="D379" s="10">
        <v>377</v>
      </c>
      <c r="E379" s="18">
        <f>MAX($B$47,$B$45*($B$45*(1+$B$8)/($B$45+K378))+$B$9)</f>
        <v>434.78260869565219</v>
      </c>
      <c r="F379" s="18">
        <f t="shared" si="54"/>
        <v>0</v>
      </c>
      <c r="G379" s="18">
        <f t="shared" si="55"/>
        <v>0</v>
      </c>
      <c r="H379" s="19">
        <f t="shared" si="56"/>
        <v>0</v>
      </c>
      <c r="I379" s="18">
        <f t="shared" si="53"/>
        <v>434.78260869565219</v>
      </c>
      <c r="J379" s="19">
        <f t="shared" si="57"/>
        <v>0</v>
      </c>
      <c r="K379" s="19">
        <f>MAX(J379+$B$22,$B$50)</f>
        <v>75</v>
      </c>
      <c r="L379" s="20">
        <f>H379/$B$44</f>
        <v>0</v>
      </c>
      <c r="M379" s="20">
        <f>I379/$B$44</f>
        <v>0.86956521739130432</v>
      </c>
      <c r="N379" s="36">
        <f>(D379-1)*$B$52</f>
        <v>282</v>
      </c>
      <c r="O379" s="11">
        <f>D379*$B$53</f>
        <v>22620</v>
      </c>
    </row>
    <row r="380" spans="4:15" ht="15" customHeight="1" x14ac:dyDescent="0.2">
      <c r="D380" s="10">
        <v>378</v>
      </c>
      <c r="E380" s="18">
        <f>MAX($B$47,$B$45*($B$45*(1+$B$8)/($B$45+K379))+$B$9)</f>
        <v>434.78260869565219</v>
      </c>
      <c r="F380" s="18">
        <f t="shared" si="54"/>
        <v>0</v>
      </c>
      <c r="G380" s="18">
        <f t="shared" si="55"/>
        <v>0</v>
      </c>
      <c r="H380" s="19">
        <f t="shared" si="56"/>
        <v>0</v>
      </c>
      <c r="I380" s="18">
        <f t="shared" si="53"/>
        <v>434.78260869565219</v>
      </c>
      <c r="J380" s="19">
        <f t="shared" si="57"/>
        <v>0</v>
      </c>
      <c r="K380" s="19">
        <f>MAX(J380+$B$22,$B$50)</f>
        <v>75</v>
      </c>
      <c r="L380" s="20">
        <f>H380/$B$44</f>
        <v>0</v>
      </c>
      <c r="M380" s="20">
        <f>I380/$B$44</f>
        <v>0.86956521739130432</v>
      </c>
      <c r="N380" s="36">
        <f>(D380-1)*$B$52</f>
        <v>282.75</v>
      </c>
      <c r="O380" s="11">
        <f>D380*$B$53</f>
        <v>22680</v>
      </c>
    </row>
    <row r="381" spans="4:15" ht="15" customHeight="1" x14ac:dyDescent="0.2">
      <c r="D381" s="10">
        <v>379</v>
      </c>
      <c r="E381" s="18">
        <f>MAX($B$47,$B$45*($B$45*(1+$B$8)/($B$45+K380))+$B$9)</f>
        <v>434.78260869565219</v>
      </c>
      <c r="F381" s="18">
        <f t="shared" si="54"/>
        <v>0</v>
      </c>
      <c r="G381" s="18">
        <f t="shared" si="55"/>
        <v>0</v>
      </c>
      <c r="H381" s="19">
        <f t="shared" si="56"/>
        <v>0</v>
      </c>
      <c r="I381" s="18">
        <f t="shared" si="53"/>
        <v>434.78260869565219</v>
      </c>
      <c r="J381" s="19">
        <f t="shared" si="57"/>
        <v>0</v>
      </c>
      <c r="K381" s="19">
        <f>MAX(J381+$B$22,$B$50)</f>
        <v>75</v>
      </c>
      <c r="L381" s="20">
        <f>H381/$B$44</f>
        <v>0</v>
      </c>
      <c r="M381" s="20">
        <f>I381/$B$44</f>
        <v>0.86956521739130432</v>
      </c>
      <c r="N381" s="36">
        <f>(D381-1)*$B$52</f>
        <v>283.5</v>
      </c>
      <c r="O381" s="11">
        <f>D381*$B$53</f>
        <v>22740</v>
      </c>
    </row>
    <row r="382" spans="4:15" ht="15" customHeight="1" x14ac:dyDescent="0.2">
      <c r="D382" s="10">
        <v>380</v>
      </c>
      <c r="E382" s="18">
        <f>MAX($B$47,$B$45*($B$45*(1+$B$8)/($B$45+K381))+$B$9)</f>
        <v>434.78260869565219</v>
      </c>
      <c r="F382" s="18">
        <f t="shared" si="54"/>
        <v>0</v>
      </c>
      <c r="G382" s="18">
        <f t="shared" si="55"/>
        <v>0</v>
      </c>
      <c r="H382" s="19">
        <f t="shared" si="56"/>
        <v>0</v>
      </c>
      <c r="I382" s="18">
        <f t="shared" si="53"/>
        <v>434.78260869565219</v>
      </c>
      <c r="J382" s="19">
        <f t="shared" si="57"/>
        <v>0</v>
      </c>
      <c r="K382" s="19">
        <f>MAX(J382+$B$22,$B$50)</f>
        <v>75</v>
      </c>
      <c r="L382" s="20">
        <f>H382/$B$44</f>
        <v>0</v>
      </c>
      <c r="M382" s="20">
        <f>I382/$B$44</f>
        <v>0.86956521739130432</v>
      </c>
      <c r="N382" s="36">
        <f>(D382-1)*$B$52</f>
        <v>284.25</v>
      </c>
      <c r="O382" s="11">
        <f>D382*$B$53</f>
        <v>22800</v>
      </c>
    </row>
    <row r="383" spans="4:15" ht="15" customHeight="1" x14ac:dyDescent="0.2">
      <c r="D383" s="10">
        <v>381</v>
      </c>
      <c r="E383" s="18">
        <f>MAX($B$47,$B$45*($B$45*(1+$B$8)/($B$45+K382))+$B$9)</f>
        <v>434.78260869565219</v>
      </c>
      <c r="F383" s="18">
        <f t="shared" si="54"/>
        <v>0</v>
      </c>
      <c r="G383" s="18">
        <f t="shared" si="55"/>
        <v>0</v>
      </c>
      <c r="H383" s="19">
        <f t="shared" si="56"/>
        <v>0</v>
      </c>
      <c r="I383" s="18">
        <f t="shared" si="53"/>
        <v>434.78260869565219</v>
      </c>
      <c r="J383" s="19">
        <f t="shared" si="57"/>
        <v>0</v>
      </c>
      <c r="K383" s="19">
        <f>MAX(J383+$B$22,$B$50)</f>
        <v>75</v>
      </c>
      <c r="L383" s="20">
        <f>H383/$B$44</f>
        <v>0</v>
      </c>
      <c r="M383" s="20">
        <f>I383/$B$44</f>
        <v>0.86956521739130432</v>
      </c>
      <c r="N383" s="36">
        <f>(D383-1)*$B$52</f>
        <v>285</v>
      </c>
      <c r="O383" s="11">
        <f>D383*$B$53</f>
        <v>22860</v>
      </c>
    </row>
    <row r="384" spans="4:15" ht="15" customHeight="1" x14ac:dyDescent="0.2">
      <c r="D384" s="10">
        <v>382</v>
      </c>
      <c r="E384" s="18">
        <f>MAX($B$47,$B$45*($B$45*(1+$B$8)/($B$45+K383))+$B$9)</f>
        <v>434.78260869565219</v>
      </c>
      <c r="F384" s="18">
        <f t="shared" si="54"/>
        <v>0</v>
      </c>
      <c r="G384" s="18">
        <f t="shared" si="55"/>
        <v>0</v>
      </c>
      <c r="H384" s="19">
        <f t="shared" si="56"/>
        <v>0</v>
      </c>
      <c r="I384" s="18">
        <f t="shared" si="53"/>
        <v>434.78260869565219</v>
      </c>
      <c r="J384" s="19">
        <f t="shared" si="57"/>
        <v>0</v>
      </c>
      <c r="K384" s="19">
        <f>MAX(J384+$B$22,$B$50)</f>
        <v>75</v>
      </c>
      <c r="L384" s="20">
        <f>H384/$B$44</f>
        <v>0</v>
      </c>
      <c r="M384" s="20">
        <f>I384/$B$44</f>
        <v>0.86956521739130432</v>
      </c>
      <c r="N384" s="36">
        <f>(D384-1)*$B$52</f>
        <v>285.75</v>
      </c>
      <c r="O384" s="11">
        <f>D384*$B$53</f>
        <v>22920</v>
      </c>
    </row>
    <row r="385" spans="4:15" ht="15" customHeight="1" x14ac:dyDescent="0.2">
      <c r="D385" s="10">
        <v>383</v>
      </c>
      <c r="E385" s="18">
        <f>MAX($B$47,$B$45*($B$45*(1+$B$8)/($B$45+K384))+$B$9)</f>
        <v>434.78260869565219</v>
      </c>
      <c r="F385" s="18">
        <f t="shared" si="54"/>
        <v>0</v>
      </c>
      <c r="G385" s="18">
        <f t="shared" si="55"/>
        <v>0</v>
      </c>
      <c r="H385" s="19">
        <f t="shared" si="56"/>
        <v>0</v>
      </c>
      <c r="I385" s="18">
        <f t="shared" si="53"/>
        <v>434.78260869565219</v>
      </c>
      <c r="J385" s="19">
        <f t="shared" si="57"/>
        <v>0</v>
      </c>
      <c r="K385" s="19">
        <f>MAX(J385+$B$22,$B$50)</f>
        <v>75</v>
      </c>
      <c r="L385" s="20">
        <f>H385/$B$44</f>
        <v>0</v>
      </c>
      <c r="M385" s="20">
        <f>I385/$B$44</f>
        <v>0.86956521739130432</v>
      </c>
      <c r="N385" s="36">
        <f>(D385-1)*$B$52</f>
        <v>286.5</v>
      </c>
      <c r="O385" s="11">
        <f>D385*$B$53</f>
        <v>22980</v>
      </c>
    </row>
    <row r="386" spans="4:15" ht="15" customHeight="1" x14ac:dyDescent="0.2">
      <c r="D386" s="10">
        <v>384</v>
      </c>
      <c r="E386" s="18">
        <f>MAX($B$47,$B$45*($B$45*(1+$B$8)/($B$45+K385))+$B$9)</f>
        <v>434.78260869565219</v>
      </c>
      <c r="F386" s="18">
        <f t="shared" si="54"/>
        <v>0</v>
      </c>
      <c r="G386" s="18">
        <f t="shared" si="55"/>
        <v>0</v>
      </c>
      <c r="H386" s="19">
        <f t="shared" si="56"/>
        <v>0</v>
      </c>
      <c r="I386" s="18">
        <f t="shared" si="53"/>
        <v>434.78260869565219</v>
      </c>
      <c r="J386" s="19">
        <f t="shared" si="57"/>
        <v>0</v>
      </c>
      <c r="K386" s="19">
        <f>MAX(J386+$B$22,$B$50)</f>
        <v>75</v>
      </c>
      <c r="L386" s="20">
        <f>H386/$B$44</f>
        <v>0</v>
      </c>
      <c r="M386" s="20">
        <f>I386/$B$44</f>
        <v>0.86956521739130432</v>
      </c>
      <c r="N386" s="36">
        <f>(D386-1)*$B$52</f>
        <v>287.25</v>
      </c>
      <c r="O386" s="11">
        <f>D386*$B$53</f>
        <v>23040</v>
      </c>
    </row>
    <row r="387" spans="4:15" ht="15" customHeight="1" x14ac:dyDescent="0.2">
      <c r="D387" s="10">
        <v>385</v>
      </c>
      <c r="E387" s="18">
        <f>MAX($B$47,$B$45*($B$45*(1+$B$8)/($B$45+K386))+$B$9)</f>
        <v>434.78260869565219</v>
      </c>
      <c r="F387" s="18">
        <f t="shared" si="54"/>
        <v>0</v>
      </c>
      <c r="G387" s="18">
        <f t="shared" si="55"/>
        <v>0</v>
      </c>
      <c r="H387" s="19">
        <f t="shared" si="56"/>
        <v>0</v>
      </c>
      <c r="I387" s="18">
        <f t="shared" si="53"/>
        <v>434.78260869565219</v>
      </c>
      <c r="J387" s="19">
        <f t="shared" si="57"/>
        <v>0</v>
      </c>
      <c r="K387" s="19">
        <f>MAX(J387+$B$22,$B$50)</f>
        <v>75</v>
      </c>
      <c r="L387" s="20">
        <f>H387/$B$44</f>
        <v>0</v>
      </c>
      <c r="M387" s="20">
        <f>I387/$B$44</f>
        <v>0.86956521739130432</v>
      </c>
      <c r="N387" s="36">
        <f>(D387-1)*$B$52</f>
        <v>288</v>
      </c>
      <c r="O387" s="11">
        <f>D387*$B$53</f>
        <v>23100</v>
      </c>
    </row>
    <row r="388" spans="4:15" ht="15" customHeight="1" x14ac:dyDescent="0.2">
      <c r="D388" s="10">
        <v>386</v>
      </c>
      <c r="E388" s="18">
        <f>MAX($B$47,$B$45*($B$45*(1+$B$8)/($B$45+K387))+$B$9)</f>
        <v>434.78260869565219</v>
      </c>
      <c r="F388" s="18">
        <f t="shared" si="54"/>
        <v>0</v>
      </c>
      <c r="G388" s="18">
        <f t="shared" si="55"/>
        <v>0</v>
      </c>
      <c r="H388" s="19">
        <f t="shared" si="56"/>
        <v>0</v>
      </c>
      <c r="I388" s="18">
        <f t="shared" ref="I388:I451" si="58">MAX(E388-H388-$B$9,0)/$B$46*$B$35</f>
        <v>434.78260869565219</v>
      </c>
      <c r="J388" s="19">
        <f t="shared" si="57"/>
        <v>0</v>
      </c>
      <c r="K388" s="19">
        <f>MAX(J388+$B$22,$B$50)</f>
        <v>75</v>
      </c>
      <c r="L388" s="20">
        <f>H388/$B$44</f>
        <v>0</v>
      </c>
      <c r="M388" s="20">
        <f>I388/$B$44</f>
        <v>0.86956521739130432</v>
      </c>
      <c r="N388" s="36">
        <f>(D388-1)*$B$52</f>
        <v>288.75</v>
      </c>
      <c r="O388" s="11">
        <f>D388*$B$53</f>
        <v>23160</v>
      </c>
    </row>
    <row r="389" spans="4:15" ht="15" customHeight="1" x14ac:dyDescent="0.2">
      <c r="D389" s="10">
        <v>387</v>
      </c>
      <c r="E389" s="18">
        <f>MAX($B$47,$B$45*($B$45*(1+$B$8)/($B$45+K388))+$B$9)</f>
        <v>434.78260869565219</v>
      </c>
      <c r="F389" s="18">
        <f t="shared" si="54"/>
        <v>0</v>
      </c>
      <c r="G389" s="18">
        <f t="shared" si="55"/>
        <v>0</v>
      </c>
      <c r="H389" s="19">
        <f t="shared" si="56"/>
        <v>0</v>
      </c>
      <c r="I389" s="18">
        <f t="shared" si="58"/>
        <v>434.78260869565219</v>
      </c>
      <c r="J389" s="19">
        <f t="shared" si="57"/>
        <v>0</v>
      </c>
      <c r="K389" s="19">
        <f>MAX(J389+$B$22,$B$50)</f>
        <v>75</v>
      </c>
      <c r="L389" s="20">
        <f>H389/$B$44</f>
        <v>0</v>
      </c>
      <c r="M389" s="20">
        <f>I389/$B$44</f>
        <v>0.86956521739130432</v>
      </c>
      <c r="N389" s="36">
        <f>(D389-1)*$B$52</f>
        <v>289.5</v>
      </c>
      <c r="O389" s="11">
        <f>D389*$B$53</f>
        <v>23220</v>
      </c>
    </row>
    <row r="390" spans="4:15" ht="15" customHeight="1" x14ac:dyDescent="0.2">
      <c r="D390" s="10">
        <v>388</v>
      </c>
      <c r="E390" s="18">
        <f>MAX($B$47,$B$45*($B$45*(1+$B$8)/($B$45+K389))+$B$9)</f>
        <v>434.78260869565219</v>
      </c>
      <c r="F390" s="18">
        <f t="shared" si="54"/>
        <v>0</v>
      </c>
      <c r="G390" s="18">
        <f t="shared" si="55"/>
        <v>0</v>
      </c>
      <c r="H390" s="19">
        <f t="shared" si="56"/>
        <v>0</v>
      </c>
      <c r="I390" s="18">
        <f t="shared" si="58"/>
        <v>434.78260869565219</v>
      </c>
      <c r="J390" s="19">
        <f t="shared" si="57"/>
        <v>0</v>
      </c>
      <c r="K390" s="19">
        <f>MAX(J390+$B$22,$B$50)</f>
        <v>75</v>
      </c>
      <c r="L390" s="20">
        <f>H390/$B$44</f>
        <v>0</v>
      </c>
      <c r="M390" s="20">
        <f>I390/$B$44</f>
        <v>0.86956521739130432</v>
      </c>
      <c r="N390" s="36">
        <f>(D390-1)*$B$52</f>
        <v>290.25</v>
      </c>
      <c r="O390" s="11">
        <f>D390*$B$53</f>
        <v>23280</v>
      </c>
    </row>
    <row r="391" spans="4:15" ht="15" customHeight="1" x14ac:dyDescent="0.2">
      <c r="D391" s="10">
        <v>389</v>
      </c>
      <c r="E391" s="18">
        <f>MAX($B$47,$B$45*($B$45*(1+$B$8)/($B$45+K390))+$B$9)</f>
        <v>434.78260869565219</v>
      </c>
      <c r="F391" s="18">
        <f t="shared" si="54"/>
        <v>0</v>
      </c>
      <c r="G391" s="18">
        <f t="shared" si="55"/>
        <v>0</v>
      </c>
      <c r="H391" s="19">
        <f t="shared" si="56"/>
        <v>0</v>
      </c>
      <c r="I391" s="18">
        <f t="shared" si="58"/>
        <v>434.78260869565219</v>
      </c>
      <c r="J391" s="19">
        <f t="shared" si="57"/>
        <v>0</v>
      </c>
      <c r="K391" s="19">
        <f>MAX(J391+$B$22,$B$50)</f>
        <v>75</v>
      </c>
      <c r="L391" s="20">
        <f>H391/$B$44</f>
        <v>0</v>
      </c>
      <c r="M391" s="20">
        <f>I391/$B$44</f>
        <v>0.86956521739130432</v>
      </c>
      <c r="N391" s="36">
        <f>(D391-1)*$B$52</f>
        <v>291</v>
      </c>
      <c r="O391" s="11">
        <f>D391*$B$53</f>
        <v>23340</v>
      </c>
    </row>
    <row r="392" spans="4:15" ht="15" customHeight="1" x14ac:dyDescent="0.2">
      <c r="D392" s="10">
        <v>390</v>
      </c>
      <c r="E392" s="18">
        <f>MAX($B$47,$B$45*($B$45*(1+$B$8)/($B$45+K391))+$B$9)</f>
        <v>434.78260869565219</v>
      </c>
      <c r="F392" s="18">
        <f t="shared" si="54"/>
        <v>0</v>
      </c>
      <c r="G392" s="18">
        <f t="shared" si="55"/>
        <v>0</v>
      </c>
      <c r="H392" s="19">
        <f t="shared" si="56"/>
        <v>0</v>
      </c>
      <c r="I392" s="18">
        <f t="shared" si="58"/>
        <v>434.78260869565219</v>
      </c>
      <c r="J392" s="19">
        <f t="shared" si="57"/>
        <v>0</v>
      </c>
      <c r="K392" s="19">
        <f>MAX(J392+$B$22,$B$50)</f>
        <v>75</v>
      </c>
      <c r="L392" s="20">
        <f>H392/$B$44</f>
        <v>0</v>
      </c>
      <c r="M392" s="20">
        <f>I392/$B$44</f>
        <v>0.86956521739130432</v>
      </c>
      <c r="N392" s="36">
        <f>(D392-1)*$B$52</f>
        <v>291.75</v>
      </c>
      <c r="O392" s="11">
        <f>D392*$B$53</f>
        <v>23400</v>
      </c>
    </row>
    <row r="393" spans="4:15" ht="15" customHeight="1" x14ac:dyDescent="0.2">
      <c r="D393" s="10">
        <v>391</v>
      </c>
      <c r="E393" s="18">
        <f>MAX($B$47,$B$45*($B$45*(1+$B$8)/($B$45+K392))+$B$9)</f>
        <v>434.78260869565219</v>
      </c>
      <c r="F393" s="18">
        <f t="shared" si="54"/>
        <v>0</v>
      </c>
      <c r="G393" s="18">
        <f t="shared" si="55"/>
        <v>0</v>
      </c>
      <c r="H393" s="19">
        <f t="shared" si="56"/>
        <v>0</v>
      </c>
      <c r="I393" s="18">
        <f t="shared" si="58"/>
        <v>434.78260869565219</v>
      </c>
      <c r="J393" s="19">
        <f t="shared" si="57"/>
        <v>0</v>
      </c>
      <c r="K393" s="19">
        <f>MAX(J393+$B$22,$B$50)</f>
        <v>75</v>
      </c>
      <c r="L393" s="20">
        <f>H393/$B$44</f>
        <v>0</v>
      </c>
      <c r="M393" s="20">
        <f>I393/$B$44</f>
        <v>0.86956521739130432</v>
      </c>
      <c r="N393" s="36">
        <f>(D393-1)*$B$52</f>
        <v>292.5</v>
      </c>
      <c r="O393" s="11">
        <f>D393*$B$53</f>
        <v>23460</v>
      </c>
    </row>
    <row r="394" spans="4:15" ht="15" customHeight="1" x14ac:dyDescent="0.2">
      <c r="D394" s="10">
        <v>392</v>
      </c>
      <c r="E394" s="18">
        <f>MAX($B$47,$B$45*($B$45*(1+$B$8)/($B$45+K393))+$B$9)</f>
        <v>434.78260869565219</v>
      </c>
      <c r="F394" s="18">
        <f t="shared" si="54"/>
        <v>0</v>
      </c>
      <c r="G394" s="18">
        <f t="shared" si="55"/>
        <v>0</v>
      </c>
      <c r="H394" s="19">
        <f t="shared" si="56"/>
        <v>0</v>
      </c>
      <c r="I394" s="18">
        <f t="shared" si="58"/>
        <v>434.78260869565219</v>
      </c>
      <c r="J394" s="19">
        <f t="shared" si="57"/>
        <v>0</v>
      </c>
      <c r="K394" s="19">
        <f>MAX(J394+$B$22,$B$50)</f>
        <v>75</v>
      </c>
      <c r="L394" s="20">
        <f>H394/$B$44</f>
        <v>0</v>
      </c>
      <c r="M394" s="20">
        <f>I394/$B$44</f>
        <v>0.86956521739130432</v>
      </c>
      <c r="N394" s="36">
        <f>(D394-1)*$B$52</f>
        <v>293.25</v>
      </c>
      <c r="O394" s="11">
        <f>D394*$B$53</f>
        <v>23520</v>
      </c>
    </row>
    <row r="395" spans="4:15" ht="15" customHeight="1" x14ac:dyDescent="0.2">
      <c r="D395" s="10">
        <v>393</v>
      </c>
      <c r="E395" s="18">
        <f>MAX($B$47,$B$45*($B$45*(1+$B$8)/($B$45+K394))+$B$9)</f>
        <v>434.78260869565219</v>
      </c>
      <c r="F395" s="18">
        <f t="shared" si="54"/>
        <v>0</v>
      </c>
      <c r="G395" s="18">
        <f t="shared" si="55"/>
        <v>0</v>
      </c>
      <c r="H395" s="19">
        <f t="shared" si="56"/>
        <v>0</v>
      </c>
      <c r="I395" s="18">
        <f t="shared" si="58"/>
        <v>434.78260869565219</v>
      </c>
      <c r="J395" s="19">
        <f t="shared" si="57"/>
        <v>0</v>
      </c>
      <c r="K395" s="19">
        <f>MAX(J395+$B$22,$B$50)</f>
        <v>75</v>
      </c>
      <c r="L395" s="20">
        <f>H395/$B$44</f>
        <v>0</v>
      </c>
      <c r="M395" s="20">
        <f>I395/$B$44</f>
        <v>0.86956521739130432</v>
      </c>
      <c r="N395" s="36">
        <f>(D395-1)*$B$52</f>
        <v>294</v>
      </c>
      <c r="O395" s="11">
        <f>D395*$B$53</f>
        <v>23580</v>
      </c>
    </row>
    <row r="396" spans="4:15" ht="15" customHeight="1" x14ac:dyDescent="0.2">
      <c r="D396" s="10">
        <v>394</v>
      </c>
      <c r="E396" s="18">
        <f>MAX($B$47,$B$45*($B$45*(1+$B$8)/($B$45+K395))+$B$9)</f>
        <v>434.78260869565219</v>
      </c>
      <c r="F396" s="18">
        <f t="shared" si="54"/>
        <v>0</v>
      </c>
      <c r="G396" s="18">
        <f t="shared" si="55"/>
        <v>0</v>
      </c>
      <c r="H396" s="19">
        <f t="shared" si="56"/>
        <v>0</v>
      </c>
      <c r="I396" s="18">
        <f t="shared" si="58"/>
        <v>434.78260869565219</v>
      </c>
      <c r="J396" s="19">
        <f t="shared" si="57"/>
        <v>0</v>
      </c>
      <c r="K396" s="19">
        <f>MAX(J396+$B$22,$B$50)</f>
        <v>75</v>
      </c>
      <c r="L396" s="20">
        <f>H396/$B$44</f>
        <v>0</v>
      </c>
      <c r="M396" s="20">
        <f>I396/$B$44</f>
        <v>0.86956521739130432</v>
      </c>
      <c r="N396" s="36">
        <f>(D396-1)*$B$52</f>
        <v>294.75</v>
      </c>
      <c r="O396" s="11">
        <f>D396*$B$53</f>
        <v>23640</v>
      </c>
    </row>
    <row r="397" spans="4:15" ht="15" customHeight="1" x14ac:dyDescent="0.2">
      <c r="D397" s="10">
        <v>395</v>
      </c>
      <c r="E397" s="18">
        <f>MAX($B$47,$B$45*($B$45*(1+$B$8)/($B$45+K396))+$B$9)</f>
        <v>434.78260869565219</v>
      </c>
      <c r="F397" s="18">
        <f t="shared" si="54"/>
        <v>0</v>
      </c>
      <c r="G397" s="18">
        <f t="shared" si="55"/>
        <v>0</v>
      </c>
      <c r="H397" s="19">
        <f t="shared" si="56"/>
        <v>0</v>
      </c>
      <c r="I397" s="18">
        <f t="shared" si="58"/>
        <v>434.78260869565219</v>
      </c>
      <c r="J397" s="19">
        <f t="shared" si="57"/>
        <v>0</v>
      </c>
      <c r="K397" s="19">
        <f>MAX(J397+$B$22,$B$50)</f>
        <v>75</v>
      </c>
      <c r="L397" s="20">
        <f>H397/$B$44</f>
        <v>0</v>
      </c>
      <c r="M397" s="20">
        <f>I397/$B$44</f>
        <v>0.86956521739130432</v>
      </c>
      <c r="N397" s="36">
        <f>(D397-1)*$B$52</f>
        <v>295.5</v>
      </c>
      <c r="O397" s="11">
        <f>D397*$B$53</f>
        <v>23700</v>
      </c>
    </row>
    <row r="398" spans="4:15" ht="15" customHeight="1" x14ac:dyDescent="0.2">
      <c r="D398" s="10">
        <v>396</v>
      </c>
      <c r="E398" s="18">
        <f>MAX($B$47,$B$45*($B$45*(1+$B$8)/($B$45+K397))+$B$9)</f>
        <v>434.78260869565219</v>
      </c>
      <c r="F398" s="18">
        <f t="shared" si="54"/>
        <v>0</v>
      </c>
      <c r="G398" s="18">
        <f t="shared" si="55"/>
        <v>0</v>
      </c>
      <c r="H398" s="19">
        <f t="shared" si="56"/>
        <v>0</v>
      </c>
      <c r="I398" s="18">
        <f t="shared" si="58"/>
        <v>434.78260869565219</v>
      </c>
      <c r="J398" s="19">
        <f t="shared" si="57"/>
        <v>0</v>
      </c>
      <c r="K398" s="19">
        <f>MAX(J398+$B$22,$B$50)</f>
        <v>75</v>
      </c>
      <c r="L398" s="20">
        <f>H398/$B$44</f>
        <v>0</v>
      </c>
      <c r="M398" s="20">
        <f>I398/$B$44</f>
        <v>0.86956521739130432</v>
      </c>
      <c r="N398" s="36">
        <f>(D398-1)*$B$52</f>
        <v>296.25</v>
      </c>
      <c r="O398" s="11">
        <f>D398*$B$53</f>
        <v>23760</v>
      </c>
    </row>
    <row r="399" spans="4:15" ht="15" customHeight="1" x14ac:dyDescent="0.2">
      <c r="D399" s="10">
        <v>397</v>
      </c>
      <c r="E399" s="18">
        <f>MAX($B$47,$B$45*($B$45*(1+$B$8)/($B$45+K398))+$B$9)</f>
        <v>434.78260869565219</v>
      </c>
      <c r="F399" s="18">
        <f t="shared" si="54"/>
        <v>0</v>
      </c>
      <c r="G399" s="18">
        <f t="shared" si="55"/>
        <v>0</v>
      </c>
      <c r="H399" s="19">
        <f t="shared" si="56"/>
        <v>0</v>
      </c>
      <c r="I399" s="18">
        <f t="shared" si="58"/>
        <v>434.78260869565219</v>
      </c>
      <c r="J399" s="19">
        <f t="shared" si="57"/>
        <v>0</v>
      </c>
      <c r="K399" s="19">
        <f>MAX(J399+$B$22,$B$50)</f>
        <v>75</v>
      </c>
      <c r="L399" s="20">
        <f>H399/$B$44</f>
        <v>0</v>
      </c>
      <c r="M399" s="20">
        <f>I399/$B$44</f>
        <v>0.86956521739130432</v>
      </c>
      <c r="N399" s="36">
        <f>(D399-1)*$B$52</f>
        <v>297</v>
      </c>
      <c r="O399" s="11">
        <f>D399*$B$53</f>
        <v>23820</v>
      </c>
    </row>
    <row r="400" spans="4:15" ht="15" customHeight="1" x14ac:dyDescent="0.2">
      <c r="D400" s="10">
        <v>398</v>
      </c>
      <c r="E400" s="18">
        <f>MAX($B$47,$B$45*($B$45*(1+$B$8)/($B$45+K399))+$B$9)</f>
        <v>434.78260869565219</v>
      </c>
      <c r="F400" s="18">
        <f t="shared" si="54"/>
        <v>0</v>
      </c>
      <c r="G400" s="18">
        <f t="shared" si="55"/>
        <v>0</v>
      </c>
      <c r="H400" s="19">
        <f t="shared" si="56"/>
        <v>0</v>
      </c>
      <c r="I400" s="18">
        <f t="shared" si="58"/>
        <v>434.78260869565219</v>
      </c>
      <c r="J400" s="19">
        <f t="shared" si="57"/>
        <v>0</v>
      </c>
      <c r="K400" s="19">
        <f>MAX(J400+$B$22,$B$50)</f>
        <v>75</v>
      </c>
      <c r="L400" s="20">
        <f>H400/$B$44</f>
        <v>0</v>
      </c>
      <c r="M400" s="20">
        <f>I400/$B$44</f>
        <v>0.86956521739130432</v>
      </c>
      <c r="N400" s="36">
        <f>(D400-1)*$B$52</f>
        <v>297.75</v>
      </c>
      <c r="O400" s="11">
        <f>D400*$B$53</f>
        <v>23880</v>
      </c>
    </row>
    <row r="401" spans="4:15" ht="15" customHeight="1" x14ac:dyDescent="0.2">
      <c r="D401" s="10">
        <v>399</v>
      </c>
      <c r="E401" s="18">
        <f>MAX($B$47,$B$45*($B$45*(1+$B$8)/($B$45+K400))+$B$9)</f>
        <v>434.78260869565219</v>
      </c>
      <c r="F401" s="18">
        <f t="shared" si="54"/>
        <v>0</v>
      </c>
      <c r="G401" s="18">
        <f t="shared" si="55"/>
        <v>0</v>
      </c>
      <c r="H401" s="19">
        <f t="shared" si="56"/>
        <v>0</v>
      </c>
      <c r="I401" s="18">
        <f t="shared" si="58"/>
        <v>434.78260869565219</v>
      </c>
      <c r="J401" s="19">
        <f t="shared" si="57"/>
        <v>0</v>
      </c>
      <c r="K401" s="19">
        <f>MAX(J401+$B$22,$B$50)</f>
        <v>75</v>
      </c>
      <c r="L401" s="20">
        <f>H401/$B$44</f>
        <v>0</v>
      </c>
      <c r="M401" s="20">
        <f>I401/$B$44</f>
        <v>0.86956521739130432</v>
      </c>
      <c r="N401" s="36">
        <f>(D401-1)*$B$52</f>
        <v>298.5</v>
      </c>
      <c r="O401" s="11">
        <f>D401*$B$53</f>
        <v>23940</v>
      </c>
    </row>
    <row r="402" spans="4:15" ht="15" customHeight="1" x14ac:dyDescent="0.2">
      <c r="D402" s="10">
        <v>400</v>
      </c>
      <c r="E402" s="18">
        <f>MAX($B$47,$B$45*($B$45*(1+$B$8)/($B$45+K401))+$B$9)</f>
        <v>434.78260869565219</v>
      </c>
      <c r="F402" s="18">
        <f t="shared" si="54"/>
        <v>0</v>
      </c>
      <c r="G402" s="18">
        <f t="shared" si="55"/>
        <v>0</v>
      </c>
      <c r="H402" s="19">
        <f t="shared" si="56"/>
        <v>0</v>
      </c>
      <c r="I402" s="18">
        <f t="shared" si="58"/>
        <v>434.78260869565219</v>
      </c>
      <c r="J402" s="19">
        <f t="shared" si="57"/>
        <v>0</v>
      </c>
      <c r="K402" s="19">
        <f>MAX(J402+$B$22,$B$50)</f>
        <v>75</v>
      </c>
      <c r="L402" s="20">
        <f>H402/$B$44</f>
        <v>0</v>
      </c>
      <c r="M402" s="20">
        <f>I402/$B$44</f>
        <v>0.86956521739130432</v>
      </c>
      <c r="N402" s="36">
        <f>(D402-1)*$B$52</f>
        <v>299.25</v>
      </c>
      <c r="O402" s="11">
        <f>D402*$B$53</f>
        <v>24000</v>
      </c>
    </row>
    <row r="403" spans="4:15" ht="15" customHeight="1" x14ac:dyDescent="0.2">
      <c r="D403" s="10">
        <v>401</v>
      </c>
      <c r="E403" s="18">
        <f>MAX($B$47,$B$45*($B$45*(1+$B$8)/($B$45+K402))+$B$9)</f>
        <v>434.78260869565219</v>
      </c>
      <c r="F403" s="18">
        <f t="shared" si="54"/>
        <v>0</v>
      </c>
      <c r="G403" s="18">
        <f t="shared" si="55"/>
        <v>0</v>
      </c>
      <c r="H403" s="19">
        <f t="shared" si="56"/>
        <v>0</v>
      </c>
      <c r="I403" s="18">
        <f t="shared" si="58"/>
        <v>434.78260869565219</v>
      </c>
      <c r="J403" s="19">
        <f t="shared" si="57"/>
        <v>0</v>
      </c>
      <c r="K403" s="19">
        <f>MAX(J403+$B$22,$B$50)</f>
        <v>75</v>
      </c>
      <c r="L403" s="20">
        <f>H403/$B$44</f>
        <v>0</v>
      </c>
      <c r="M403" s="20">
        <f>I403/$B$44</f>
        <v>0.86956521739130432</v>
      </c>
      <c r="N403" s="36">
        <f>(D403-1)*$B$52</f>
        <v>300</v>
      </c>
      <c r="O403" s="11">
        <f>D403*$B$53</f>
        <v>24060</v>
      </c>
    </row>
    <row r="404" spans="4:15" ht="15" customHeight="1" x14ac:dyDescent="0.2">
      <c r="D404" s="10">
        <v>402</v>
      </c>
      <c r="E404" s="18">
        <f>MAX($B$47,$B$45*($B$45*(1+$B$8)/($B$45+K403))+$B$9)</f>
        <v>434.78260869565219</v>
      </c>
      <c r="F404" s="18">
        <f t="shared" si="54"/>
        <v>0</v>
      </c>
      <c r="G404" s="18">
        <f t="shared" si="55"/>
        <v>0</v>
      </c>
      <c r="H404" s="19">
        <f t="shared" si="56"/>
        <v>0</v>
      </c>
      <c r="I404" s="18">
        <f t="shared" si="58"/>
        <v>434.78260869565219</v>
      </c>
      <c r="J404" s="19">
        <f t="shared" si="57"/>
        <v>0</v>
      </c>
      <c r="K404" s="19">
        <f>MAX(J404+$B$22,$B$50)</f>
        <v>75</v>
      </c>
      <c r="L404" s="20">
        <f>H404/$B$44</f>
        <v>0</v>
      </c>
      <c r="M404" s="20">
        <f>I404/$B$44</f>
        <v>0.86956521739130432</v>
      </c>
      <c r="N404" s="36">
        <f>(D404-1)*$B$52</f>
        <v>300.75</v>
      </c>
      <c r="O404" s="11">
        <f>D404*$B$53</f>
        <v>24120</v>
      </c>
    </row>
    <row r="405" spans="4:15" ht="15" customHeight="1" x14ac:dyDescent="0.2">
      <c r="D405" s="10">
        <v>403</v>
      </c>
      <c r="E405" s="18">
        <f>MAX($B$47,$B$45*($B$45*(1+$B$8)/($B$45+K404))+$B$9)</f>
        <v>434.78260869565219</v>
      </c>
      <c r="F405" s="18">
        <f t="shared" si="54"/>
        <v>0</v>
      </c>
      <c r="G405" s="18">
        <f t="shared" si="55"/>
        <v>0</v>
      </c>
      <c r="H405" s="19">
        <f t="shared" si="56"/>
        <v>0</v>
      </c>
      <c r="I405" s="18">
        <f t="shared" si="58"/>
        <v>434.78260869565219</v>
      </c>
      <c r="J405" s="19">
        <f t="shared" si="57"/>
        <v>0</v>
      </c>
      <c r="K405" s="19">
        <f>MAX(J405+$B$22,$B$50)</f>
        <v>75</v>
      </c>
      <c r="L405" s="20">
        <f>H405/$B$44</f>
        <v>0</v>
      </c>
      <c r="M405" s="20">
        <f>I405/$B$44</f>
        <v>0.86956521739130432</v>
      </c>
      <c r="N405" s="36">
        <f>(D405-1)*$B$52</f>
        <v>301.5</v>
      </c>
      <c r="O405" s="11">
        <f>D405*$B$53</f>
        <v>24180</v>
      </c>
    </row>
    <row r="406" spans="4:15" ht="15" customHeight="1" x14ac:dyDescent="0.2">
      <c r="D406" s="10">
        <v>404</v>
      </c>
      <c r="E406" s="18">
        <f>MAX($B$47,$B$45*($B$45*(1+$B$8)/($B$45+K405))+$B$9)</f>
        <v>434.78260869565219</v>
      </c>
      <c r="F406" s="18">
        <f t="shared" si="54"/>
        <v>0</v>
      </c>
      <c r="G406" s="18">
        <f t="shared" si="55"/>
        <v>0</v>
      </c>
      <c r="H406" s="19">
        <f t="shared" si="56"/>
        <v>0</v>
      </c>
      <c r="I406" s="18">
        <f t="shared" si="58"/>
        <v>434.78260869565219</v>
      </c>
      <c r="J406" s="19">
        <f t="shared" si="57"/>
        <v>0</v>
      </c>
      <c r="K406" s="19">
        <f>MAX(J406+$B$22,$B$50)</f>
        <v>75</v>
      </c>
      <c r="L406" s="20">
        <f>H406/$B$44</f>
        <v>0</v>
      </c>
      <c r="M406" s="20">
        <f>I406/$B$44</f>
        <v>0.86956521739130432</v>
      </c>
      <c r="N406" s="36">
        <f>(D406-1)*$B$52</f>
        <v>302.25</v>
      </c>
      <c r="O406" s="11">
        <f>D406*$B$53</f>
        <v>24240</v>
      </c>
    </row>
    <row r="407" spans="4:15" ht="15" customHeight="1" x14ac:dyDescent="0.2">
      <c r="D407" s="10">
        <v>405</v>
      </c>
      <c r="E407" s="18">
        <f>MAX($B$47,$B$45*($B$45*(1+$B$8)/($B$45+K406))+$B$9)</f>
        <v>434.78260869565219</v>
      </c>
      <c r="F407" s="18">
        <f t="shared" si="54"/>
        <v>0</v>
      </c>
      <c r="G407" s="18">
        <f t="shared" si="55"/>
        <v>0</v>
      </c>
      <c r="H407" s="19">
        <f t="shared" si="56"/>
        <v>0</v>
      </c>
      <c r="I407" s="18">
        <f t="shared" si="58"/>
        <v>434.78260869565219</v>
      </c>
      <c r="J407" s="19">
        <f t="shared" si="57"/>
        <v>0</v>
      </c>
      <c r="K407" s="19">
        <f>MAX(J407+$B$22,$B$50)</f>
        <v>75</v>
      </c>
      <c r="L407" s="20">
        <f>H407/$B$44</f>
        <v>0</v>
      </c>
      <c r="M407" s="20">
        <f>I407/$B$44</f>
        <v>0.86956521739130432</v>
      </c>
      <c r="N407" s="36">
        <f>(D407-1)*$B$52</f>
        <v>303</v>
      </c>
      <c r="O407" s="11">
        <f>D407*$B$53</f>
        <v>24300</v>
      </c>
    </row>
    <row r="408" spans="4:15" ht="15" customHeight="1" x14ac:dyDescent="0.2">
      <c r="D408" s="10">
        <v>406</v>
      </c>
      <c r="E408" s="18">
        <f>MAX($B$47,$B$45*($B$45*(1+$B$8)/($B$45+K407))+$B$9)</f>
        <v>434.78260869565219</v>
      </c>
      <c r="F408" s="18">
        <f t="shared" si="54"/>
        <v>0</v>
      </c>
      <c r="G408" s="18">
        <f t="shared" si="55"/>
        <v>0</v>
      </c>
      <c r="H408" s="19">
        <f t="shared" si="56"/>
        <v>0</v>
      </c>
      <c r="I408" s="18">
        <f t="shared" si="58"/>
        <v>434.78260869565219</v>
      </c>
      <c r="J408" s="19">
        <f t="shared" si="57"/>
        <v>0</v>
      </c>
      <c r="K408" s="19">
        <f>MAX(J408+$B$22,$B$50)</f>
        <v>75</v>
      </c>
      <c r="L408" s="20">
        <f>H408/$B$44</f>
        <v>0</v>
      </c>
      <c r="M408" s="20">
        <f>I408/$B$44</f>
        <v>0.86956521739130432</v>
      </c>
      <c r="N408" s="36">
        <f>(D408-1)*$B$52</f>
        <v>303.75</v>
      </c>
      <c r="O408" s="11">
        <f>D408*$B$53</f>
        <v>24360</v>
      </c>
    </row>
    <row r="409" spans="4:15" ht="15" customHeight="1" x14ac:dyDescent="0.2">
      <c r="D409" s="10">
        <v>407</v>
      </c>
      <c r="E409" s="18">
        <f>MAX($B$47,$B$45*($B$45*(1+$B$8)/($B$45+K408))+$B$9)</f>
        <v>434.78260869565219</v>
      </c>
      <c r="F409" s="18">
        <f t="shared" si="54"/>
        <v>0</v>
      </c>
      <c r="G409" s="18">
        <f t="shared" si="55"/>
        <v>0</v>
      </c>
      <c r="H409" s="19">
        <f t="shared" si="56"/>
        <v>0</v>
      </c>
      <c r="I409" s="18">
        <f t="shared" si="58"/>
        <v>434.78260869565219</v>
      </c>
      <c r="J409" s="19">
        <f t="shared" si="57"/>
        <v>0</v>
      </c>
      <c r="K409" s="19">
        <f>MAX(J409+$B$22,$B$50)</f>
        <v>75</v>
      </c>
      <c r="L409" s="20">
        <f>H409/$B$44</f>
        <v>0</v>
      </c>
      <c r="M409" s="20">
        <f>I409/$B$44</f>
        <v>0.86956521739130432</v>
      </c>
      <c r="N409" s="36">
        <f>(D409-1)*$B$52</f>
        <v>304.5</v>
      </c>
      <c r="O409" s="11">
        <f>D409*$B$53</f>
        <v>24420</v>
      </c>
    </row>
    <row r="410" spans="4:15" ht="15" customHeight="1" x14ac:dyDescent="0.2">
      <c r="D410" s="10">
        <v>408</v>
      </c>
      <c r="E410" s="18">
        <f>MAX($B$47,$B$45*($B$45*(1+$B$8)/($B$45+K409))+$B$9)</f>
        <v>434.78260869565219</v>
      </c>
      <c r="F410" s="18">
        <f t="shared" si="54"/>
        <v>0</v>
      </c>
      <c r="G410" s="18">
        <f t="shared" si="55"/>
        <v>0</v>
      </c>
      <c r="H410" s="19">
        <f t="shared" si="56"/>
        <v>0</v>
      </c>
      <c r="I410" s="18">
        <f t="shared" si="58"/>
        <v>434.78260869565219</v>
      </c>
      <c r="J410" s="19">
        <f t="shared" si="57"/>
        <v>0</v>
      </c>
      <c r="K410" s="19">
        <f>MAX(J410+$B$22,$B$50)</f>
        <v>75</v>
      </c>
      <c r="L410" s="20">
        <f>H410/$B$44</f>
        <v>0</v>
      </c>
      <c r="M410" s="20">
        <f>I410/$B$44</f>
        <v>0.86956521739130432</v>
      </c>
      <c r="N410" s="36">
        <f>(D410-1)*$B$52</f>
        <v>305.25</v>
      </c>
      <c r="O410" s="11">
        <f>D410*$B$53</f>
        <v>24480</v>
      </c>
    </row>
    <row r="411" spans="4:15" ht="15" customHeight="1" x14ac:dyDescent="0.2">
      <c r="D411" s="10">
        <v>409</v>
      </c>
      <c r="E411" s="18">
        <f>MAX($B$47,$B$45*($B$45*(1+$B$8)/($B$45+K410))+$B$9)</f>
        <v>434.78260869565219</v>
      </c>
      <c r="F411" s="18">
        <f t="shared" si="54"/>
        <v>0</v>
      </c>
      <c r="G411" s="18">
        <f t="shared" si="55"/>
        <v>0</v>
      </c>
      <c r="H411" s="19">
        <f t="shared" si="56"/>
        <v>0</v>
      </c>
      <c r="I411" s="18">
        <f t="shared" si="58"/>
        <v>434.78260869565219</v>
      </c>
      <c r="J411" s="19">
        <f t="shared" si="57"/>
        <v>0</v>
      </c>
      <c r="K411" s="19">
        <f>MAX(J411+$B$22,$B$50)</f>
        <v>75</v>
      </c>
      <c r="L411" s="20">
        <f>H411/$B$44</f>
        <v>0</v>
      </c>
      <c r="M411" s="20">
        <f>I411/$B$44</f>
        <v>0.86956521739130432</v>
      </c>
      <c r="N411" s="36">
        <f>(D411-1)*$B$52</f>
        <v>306</v>
      </c>
      <c r="O411" s="11">
        <f>D411*$B$53</f>
        <v>24540</v>
      </c>
    </row>
    <row r="412" spans="4:15" ht="15" customHeight="1" x14ac:dyDescent="0.2">
      <c r="D412" s="10">
        <v>410</v>
      </c>
      <c r="E412" s="18">
        <f>MAX($B$47,$B$45*($B$45*(1+$B$8)/($B$45+K411))+$B$9)</f>
        <v>434.78260869565219</v>
      </c>
      <c r="F412" s="18">
        <f t="shared" si="54"/>
        <v>0</v>
      </c>
      <c r="G412" s="18">
        <f t="shared" si="55"/>
        <v>0</v>
      </c>
      <c r="H412" s="19">
        <f t="shared" si="56"/>
        <v>0</v>
      </c>
      <c r="I412" s="18">
        <f t="shared" si="58"/>
        <v>434.78260869565219</v>
      </c>
      <c r="J412" s="19">
        <f t="shared" si="57"/>
        <v>0</v>
      </c>
      <c r="K412" s="19">
        <f>MAX(J412+$B$22,$B$50)</f>
        <v>75</v>
      </c>
      <c r="L412" s="20">
        <f>H412/$B$44</f>
        <v>0</v>
      </c>
      <c r="M412" s="20">
        <f>I412/$B$44</f>
        <v>0.86956521739130432</v>
      </c>
      <c r="N412" s="36">
        <f>(D412-1)*$B$52</f>
        <v>306.75</v>
      </c>
      <c r="O412" s="11">
        <f>D412*$B$53</f>
        <v>24600</v>
      </c>
    </row>
    <row r="413" spans="4:15" ht="15" customHeight="1" x14ac:dyDescent="0.2">
      <c r="D413" s="10">
        <v>411</v>
      </c>
      <c r="E413" s="18">
        <f>MAX($B$47,$B$45*($B$45*(1+$B$8)/($B$45+K412))+$B$9)</f>
        <v>434.78260869565219</v>
      </c>
      <c r="F413" s="18">
        <f t="shared" si="54"/>
        <v>0</v>
      </c>
      <c r="G413" s="18">
        <f t="shared" si="55"/>
        <v>0</v>
      </c>
      <c r="H413" s="19">
        <f t="shared" si="56"/>
        <v>0</v>
      </c>
      <c r="I413" s="18">
        <f t="shared" si="58"/>
        <v>434.78260869565219</v>
      </c>
      <c r="J413" s="19">
        <f t="shared" si="57"/>
        <v>0</v>
      </c>
      <c r="K413" s="19">
        <f>MAX(J413+$B$22,$B$50)</f>
        <v>75</v>
      </c>
      <c r="L413" s="20">
        <f>H413/$B$44</f>
        <v>0</v>
      </c>
      <c r="M413" s="20">
        <f>I413/$B$44</f>
        <v>0.86956521739130432</v>
      </c>
      <c r="N413" s="36">
        <f>(D413-1)*$B$52</f>
        <v>307.5</v>
      </c>
      <c r="O413" s="11">
        <f>D413*$B$53</f>
        <v>24660</v>
      </c>
    </row>
    <row r="414" spans="4:15" ht="15" customHeight="1" x14ac:dyDescent="0.2">
      <c r="D414" s="10">
        <v>412</v>
      </c>
      <c r="E414" s="18">
        <f>MAX($B$47,$B$45*($B$45*(1+$B$8)/($B$45+K413))+$B$9)</f>
        <v>434.78260869565219</v>
      </c>
      <c r="F414" s="18">
        <f t="shared" si="54"/>
        <v>0</v>
      </c>
      <c r="G414" s="18">
        <f t="shared" si="55"/>
        <v>0</v>
      </c>
      <c r="H414" s="19">
        <f t="shared" si="56"/>
        <v>0</v>
      </c>
      <c r="I414" s="18">
        <f t="shared" si="58"/>
        <v>434.78260869565219</v>
      </c>
      <c r="J414" s="19">
        <f t="shared" si="57"/>
        <v>0</v>
      </c>
      <c r="K414" s="19">
        <f>MAX(J414+$B$22,$B$50)</f>
        <v>75</v>
      </c>
      <c r="L414" s="20">
        <f>H414/$B$44</f>
        <v>0</v>
      </c>
      <c r="M414" s="20">
        <f>I414/$B$44</f>
        <v>0.86956521739130432</v>
      </c>
      <c r="N414" s="36">
        <f>(D414-1)*$B$52</f>
        <v>308.25</v>
      </c>
      <c r="O414" s="11">
        <f>D414*$B$53</f>
        <v>24720</v>
      </c>
    </row>
    <row r="415" spans="4:15" ht="15" customHeight="1" x14ac:dyDescent="0.2">
      <c r="D415" s="10">
        <v>413</v>
      </c>
      <c r="E415" s="18">
        <f>MAX($B$47,$B$45*($B$45*(1+$B$8)/($B$45+K414))+$B$9)</f>
        <v>434.78260869565219</v>
      </c>
      <c r="F415" s="18">
        <f t="shared" si="54"/>
        <v>0</v>
      </c>
      <c r="G415" s="18">
        <f t="shared" si="55"/>
        <v>0</v>
      </c>
      <c r="H415" s="19">
        <f t="shared" si="56"/>
        <v>0</v>
      </c>
      <c r="I415" s="18">
        <f t="shared" si="58"/>
        <v>434.78260869565219</v>
      </c>
      <c r="J415" s="19">
        <f t="shared" si="57"/>
        <v>0</v>
      </c>
      <c r="K415" s="19">
        <f>MAX(J415+$B$22,$B$50)</f>
        <v>75</v>
      </c>
      <c r="L415" s="20">
        <f>H415/$B$44</f>
        <v>0</v>
      </c>
      <c r="M415" s="20">
        <f>I415/$B$44</f>
        <v>0.86956521739130432</v>
      </c>
      <c r="N415" s="36">
        <f>(D415-1)*$B$52</f>
        <v>309</v>
      </c>
      <c r="O415" s="11">
        <f>D415*$B$53</f>
        <v>24780</v>
      </c>
    </row>
    <row r="416" spans="4:15" ht="15" customHeight="1" x14ac:dyDescent="0.2">
      <c r="D416" s="10">
        <v>414</v>
      </c>
      <c r="E416" s="18">
        <f>MAX($B$47,$B$45*($B$45*(1+$B$8)/($B$45+K415))+$B$9)</f>
        <v>434.78260869565219</v>
      </c>
      <c r="F416" s="18">
        <f t="shared" si="54"/>
        <v>0</v>
      </c>
      <c r="G416" s="18">
        <f t="shared" si="55"/>
        <v>0</v>
      </c>
      <c r="H416" s="19">
        <f t="shared" si="56"/>
        <v>0</v>
      </c>
      <c r="I416" s="18">
        <f t="shared" si="58"/>
        <v>434.78260869565219</v>
      </c>
      <c r="J416" s="19">
        <f t="shared" si="57"/>
        <v>0</v>
      </c>
      <c r="K416" s="19">
        <f>MAX(J416+$B$22,$B$50)</f>
        <v>75</v>
      </c>
      <c r="L416" s="20">
        <f>H416/$B$44</f>
        <v>0</v>
      </c>
      <c r="M416" s="20">
        <f>I416/$B$44</f>
        <v>0.86956521739130432</v>
      </c>
      <c r="N416" s="36">
        <f>(D416-1)*$B$52</f>
        <v>309.75</v>
      </c>
      <c r="O416" s="11">
        <f>D416*$B$53</f>
        <v>24840</v>
      </c>
    </row>
    <row r="417" spans="4:15" ht="15" customHeight="1" x14ac:dyDescent="0.2">
      <c r="D417" s="10">
        <v>415</v>
      </c>
      <c r="E417" s="18">
        <f>MAX($B$47,$B$45*($B$45*(1+$B$8)/($B$45+K416))+$B$9)</f>
        <v>434.78260869565219</v>
      </c>
      <c r="F417" s="18">
        <f t="shared" si="54"/>
        <v>0</v>
      </c>
      <c r="G417" s="18">
        <f t="shared" si="55"/>
        <v>0</v>
      </c>
      <c r="H417" s="19">
        <f t="shared" si="56"/>
        <v>0</v>
      </c>
      <c r="I417" s="18">
        <f t="shared" si="58"/>
        <v>434.78260869565219</v>
      </c>
      <c r="J417" s="19">
        <f t="shared" si="57"/>
        <v>0</v>
      </c>
      <c r="K417" s="19">
        <f>MAX(J417+$B$22,$B$50)</f>
        <v>75</v>
      </c>
      <c r="L417" s="20">
        <f>H417/$B$44</f>
        <v>0</v>
      </c>
      <c r="M417" s="20">
        <f>I417/$B$44</f>
        <v>0.86956521739130432</v>
      </c>
      <c r="N417" s="36">
        <f>(D417-1)*$B$52</f>
        <v>310.5</v>
      </c>
      <c r="O417" s="11">
        <f>D417*$B$53</f>
        <v>24900</v>
      </c>
    </row>
    <row r="418" spans="4:15" ht="15" customHeight="1" x14ac:dyDescent="0.2">
      <c r="D418" s="10">
        <v>416</v>
      </c>
      <c r="E418" s="18">
        <f>MAX($B$47,$B$45*($B$45*(1+$B$8)/($B$45+K417))+$B$9)</f>
        <v>434.78260869565219</v>
      </c>
      <c r="F418" s="18">
        <f t="shared" si="54"/>
        <v>0</v>
      </c>
      <c r="G418" s="18">
        <f t="shared" si="55"/>
        <v>0</v>
      </c>
      <c r="H418" s="19">
        <f t="shared" si="56"/>
        <v>0</v>
      </c>
      <c r="I418" s="18">
        <f t="shared" si="58"/>
        <v>434.78260869565219</v>
      </c>
      <c r="J418" s="19">
        <f t="shared" si="57"/>
        <v>0</v>
      </c>
      <c r="K418" s="19">
        <f>MAX(J418+$B$22,$B$50)</f>
        <v>75</v>
      </c>
      <c r="L418" s="20">
        <f>H418/$B$44</f>
        <v>0</v>
      </c>
      <c r="M418" s="20">
        <f>I418/$B$44</f>
        <v>0.86956521739130432</v>
      </c>
      <c r="N418" s="36">
        <f>(D418-1)*$B$52</f>
        <v>311.25</v>
      </c>
      <c r="O418" s="11">
        <f>D418*$B$53</f>
        <v>24960</v>
      </c>
    </row>
    <row r="419" spans="4:15" ht="15" customHeight="1" x14ac:dyDescent="0.2">
      <c r="D419" s="10">
        <v>417</v>
      </c>
      <c r="E419" s="18">
        <f>MAX($B$47,$B$45*($B$45*(1+$B$8)/($B$45+K418))+$B$9)</f>
        <v>434.78260869565219</v>
      </c>
      <c r="F419" s="18">
        <f t="shared" si="54"/>
        <v>0</v>
      </c>
      <c r="G419" s="18">
        <f t="shared" si="55"/>
        <v>0</v>
      </c>
      <c r="H419" s="19">
        <f t="shared" si="56"/>
        <v>0</v>
      </c>
      <c r="I419" s="18">
        <f t="shared" si="58"/>
        <v>434.78260869565219</v>
      </c>
      <c r="J419" s="19">
        <f t="shared" si="57"/>
        <v>0</v>
      </c>
      <c r="K419" s="19">
        <f>MAX(J419+$B$22,$B$50)</f>
        <v>75</v>
      </c>
      <c r="L419" s="20">
        <f>H419/$B$44</f>
        <v>0</v>
      </c>
      <c r="M419" s="20">
        <f>I419/$B$44</f>
        <v>0.86956521739130432</v>
      </c>
      <c r="N419" s="36">
        <f>(D419-1)*$B$52</f>
        <v>312</v>
      </c>
      <c r="O419" s="11">
        <f>D419*$B$53</f>
        <v>25020</v>
      </c>
    </row>
    <row r="420" spans="4:15" ht="15" customHeight="1" x14ac:dyDescent="0.2">
      <c r="D420" s="10">
        <v>418</v>
      </c>
      <c r="E420" s="18">
        <f>MAX($B$47,$B$45*($B$45*(1+$B$8)/($B$45+K419))+$B$9)</f>
        <v>434.78260869565219</v>
      </c>
      <c r="F420" s="18">
        <f t="shared" si="54"/>
        <v>0</v>
      </c>
      <c r="G420" s="18">
        <f t="shared" si="55"/>
        <v>0</v>
      </c>
      <c r="H420" s="19">
        <f t="shared" si="56"/>
        <v>0</v>
      </c>
      <c r="I420" s="18">
        <f t="shared" si="58"/>
        <v>434.78260869565219</v>
      </c>
      <c r="J420" s="19">
        <f t="shared" si="57"/>
        <v>0</v>
      </c>
      <c r="K420" s="19">
        <f>MAX(J420+$B$22,$B$50)</f>
        <v>75</v>
      </c>
      <c r="L420" s="20">
        <f>H420/$B$44</f>
        <v>0</v>
      </c>
      <c r="M420" s="20">
        <f>I420/$B$44</f>
        <v>0.86956521739130432</v>
      </c>
      <c r="N420" s="36">
        <f>(D420-1)*$B$52</f>
        <v>312.75</v>
      </c>
      <c r="O420" s="11">
        <f>D420*$B$53</f>
        <v>25080</v>
      </c>
    </row>
    <row r="421" spans="4:15" ht="15" customHeight="1" x14ac:dyDescent="0.2">
      <c r="D421" s="10">
        <v>419</v>
      </c>
      <c r="E421" s="18">
        <f>MAX($B$47,$B$45*($B$45*(1+$B$8)/($B$45+K420))+$B$9)</f>
        <v>434.78260869565219</v>
      </c>
      <c r="F421" s="18">
        <f t="shared" si="54"/>
        <v>0</v>
      </c>
      <c r="G421" s="18">
        <f t="shared" si="55"/>
        <v>0</v>
      </c>
      <c r="H421" s="19">
        <f t="shared" si="56"/>
        <v>0</v>
      </c>
      <c r="I421" s="18">
        <f t="shared" si="58"/>
        <v>434.78260869565219</v>
      </c>
      <c r="J421" s="19">
        <f t="shared" si="57"/>
        <v>0</v>
      </c>
      <c r="K421" s="19">
        <f>MAX(J421+$B$22,$B$50)</f>
        <v>75</v>
      </c>
      <c r="L421" s="20">
        <f>H421/$B$44</f>
        <v>0</v>
      </c>
      <c r="M421" s="20">
        <f>I421/$B$44</f>
        <v>0.86956521739130432</v>
      </c>
      <c r="N421" s="36">
        <f>(D421-1)*$B$52</f>
        <v>313.5</v>
      </c>
      <c r="O421" s="11">
        <f>D421*$B$53</f>
        <v>25140</v>
      </c>
    </row>
    <row r="422" spans="4:15" ht="15" customHeight="1" x14ac:dyDescent="0.2">
      <c r="D422" s="10">
        <v>420</v>
      </c>
      <c r="E422" s="18">
        <f>MAX($B$47,$B$45*($B$45*(1+$B$8)/($B$45+K421))+$B$9)</f>
        <v>434.78260869565219</v>
      </c>
      <c r="F422" s="18">
        <f t="shared" si="54"/>
        <v>0</v>
      </c>
      <c r="G422" s="18">
        <f t="shared" si="55"/>
        <v>0</v>
      </c>
      <c r="H422" s="19">
        <f t="shared" si="56"/>
        <v>0</v>
      </c>
      <c r="I422" s="18">
        <f t="shared" si="58"/>
        <v>434.78260869565219</v>
      </c>
      <c r="J422" s="19">
        <f t="shared" si="57"/>
        <v>0</v>
      </c>
      <c r="K422" s="19">
        <f>MAX(J422+$B$22,$B$50)</f>
        <v>75</v>
      </c>
      <c r="L422" s="20">
        <f>H422/$B$44</f>
        <v>0</v>
      </c>
      <c r="M422" s="20">
        <f>I422/$B$44</f>
        <v>0.86956521739130432</v>
      </c>
      <c r="N422" s="36">
        <f>(D422-1)*$B$52</f>
        <v>314.25</v>
      </c>
      <c r="O422" s="11">
        <f>D422*$B$53</f>
        <v>25200</v>
      </c>
    </row>
    <row r="423" spans="4:15" ht="15" customHeight="1" x14ac:dyDescent="0.2">
      <c r="D423" s="10">
        <v>421</v>
      </c>
      <c r="E423" s="18">
        <f>MAX($B$47,$B$45*($B$45*(1+$B$8)/($B$45+K422))+$B$9)</f>
        <v>434.78260869565219</v>
      </c>
      <c r="F423" s="18">
        <f t="shared" si="54"/>
        <v>0</v>
      </c>
      <c r="G423" s="18">
        <f t="shared" si="55"/>
        <v>0</v>
      </c>
      <c r="H423" s="19">
        <f t="shared" si="56"/>
        <v>0</v>
      </c>
      <c r="I423" s="18">
        <f t="shared" si="58"/>
        <v>434.78260869565219</v>
      </c>
      <c r="J423" s="19">
        <f t="shared" si="57"/>
        <v>0</v>
      </c>
      <c r="K423" s="19">
        <f>MAX(J423+$B$22,$B$50)</f>
        <v>75</v>
      </c>
      <c r="L423" s="20">
        <f>H423/$B$44</f>
        <v>0</v>
      </c>
      <c r="M423" s="20">
        <f>I423/$B$44</f>
        <v>0.86956521739130432</v>
      </c>
      <c r="N423" s="36">
        <f>(D423-1)*$B$52</f>
        <v>315</v>
      </c>
      <c r="O423" s="11">
        <f>D423*$B$53</f>
        <v>25260</v>
      </c>
    </row>
    <row r="424" spans="4:15" ht="15" customHeight="1" x14ac:dyDescent="0.2">
      <c r="D424" s="10">
        <v>422</v>
      </c>
      <c r="E424" s="18">
        <f>MAX($B$47,$B$45*($B$45*(1+$B$8)/($B$45+K423))+$B$9)</f>
        <v>434.78260869565219</v>
      </c>
      <c r="F424" s="18">
        <f t="shared" ref="F424:F487" si="59">MAX(F423-$E424/30,0)</f>
        <v>0</v>
      </c>
      <c r="G424" s="18">
        <f t="shared" ref="G424:G487" si="60">MAX(G423-$E424/15,0)</f>
        <v>0</v>
      </c>
      <c r="H424" s="19">
        <f t="shared" ref="H424:H487" si="61">12*(F423-F424)+9*(G423-G424)</f>
        <v>0</v>
      </c>
      <c r="I424" s="18">
        <f t="shared" si="58"/>
        <v>434.78260869565219</v>
      </c>
      <c r="J424" s="19">
        <f t="shared" ref="J424:J487" si="62">9*G424+6*F424</f>
        <v>0</v>
      </c>
      <c r="K424" s="19">
        <f>MAX(J424+$B$22,$B$50)</f>
        <v>75</v>
      </c>
      <c r="L424" s="20">
        <f>H424/$B$44</f>
        <v>0</v>
      </c>
      <c r="M424" s="20">
        <f>I424/$B$44</f>
        <v>0.86956521739130432</v>
      </c>
      <c r="N424" s="36">
        <f>(D424-1)*$B$52</f>
        <v>315.75</v>
      </c>
      <c r="O424" s="11">
        <f>D424*$B$53</f>
        <v>25320</v>
      </c>
    </row>
    <row r="425" spans="4:15" ht="15" customHeight="1" x14ac:dyDescent="0.2">
      <c r="D425" s="10">
        <v>423</v>
      </c>
      <c r="E425" s="18">
        <f>MAX($B$47,$B$45*($B$45*(1+$B$8)/($B$45+K424))+$B$9)</f>
        <v>434.78260869565219</v>
      </c>
      <c r="F425" s="18">
        <f t="shared" si="59"/>
        <v>0</v>
      </c>
      <c r="G425" s="18">
        <f t="shared" si="60"/>
        <v>0</v>
      </c>
      <c r="H425" s="19">
        <f t="shared" si="61"/>
        <v>0</v>
      </c>
      <c r="I425" s="18">
        <f t="shared" si="58"/>
        <v>434.78260869565219</v>
      </c>
      <c r="J425" s="19">
        <f t="shared" si="62"/>
        <v>0</v>
      </c>
      <c r="K425" s="19">
        <f>MAX(J425+$B$22,$B$50)</f>
        <v>75</v>
      </c>
      <c r="L425" s="20">
        <f>H425/$B$44</f>
        <v>0</v>
      </c>
      <c r="M425" s="20">
        <f>I425/$B$44</f>
        <v>0.86956521739130432</v>
      </c>
      <c r="N425" s="36">
        <f>(D425-1)*$B$52</f>
        <v>316.5</v>
      </c>
      <c r="O425" s="11">
        <f>D425*$B$53</f>
        <v>25380</v>
      </c>
    </row>
    <row r="426" spans="4:15" ht="15" customHeight="1" x14ac:dyDescent="0.2">
      <c r="D426" s="10">
        <v>424</v>
      </c>
      <c r="E426" s="18">
        <f>MAX($B$47,$B$45*($B$45*(1+$B$8)/($B$45+K425))+$B$9)</f>
        <v>434.78260869565219</v>
      </c>
      <c r="F426" s="18">
        <f t="shared" si="59"/>
        <v>0</v>
      </c>
      <c r="G426" s="18">
        <f t="shared" si="60"/>
        <v>0</v>
      </c>
      <c r="H426" s="19">
        <f t="shared" si="61"/>
        <v>0</v>
      </c>
      <c r="I426" s="18">
        <f t="shared" si="58"/>
        <v>434.78260869565219</v>
      </c>
      <c r="J426" s="19">
        <f t="shared" si="62"/>
        <v>0</v>
      </c>
      <c r="K426" s="19">
        <f>MAX(J426+$B$22,$B$50)</f>
        <v>75</v>
      </c>
      <c r="L426" s="20">
        <f>H426/$B$44</f>
        <v>0</v>
      </c>
      <c r="M426" s="20">
        <f>I426/$B$44</f>
        <v>0.86956521739130432</v>
      </c>
      <c r="N426" s="36">
        <f>(D426-1)*$B$52</f>
        <v>317.25</v>
      </c>
      <c r="O426" s="11">
        <f>D426*$B$53</f>
        <v>25440</v>
      </c>
    </row>
    <row r="427" spans="4:15" ht="15" customHeight="1" x14ac:dyDescent="0.2">
      <c r="D427" s="10">
        <v>425</v>
      </c>
      <c r="E427" s="18">
        <f>MAX($B$47,$B$45*($B$45*(1+$B$8)/($B$45+K426))+$B$9)</f>
        <v>434.78260869565219</v>
      </c>
      <c r="F427" s="18">
        <f t="shared" si="59"/>
        <v>0</v>
      </c>
      <c r="G427" s="18">
        <f t="shared" si="60"/>
        <v>0</v>
      </c>
      <c r="H427" s="19">
        <f t="shared" si="61"/>
        <v>0</v>
      </c>
      <c r="I427" s="18">
        <f t="shared" si="58"/>
        <v>434.78260869565219</v>
      </c>
      <c r="J427" s="19">
        <f t="shared" si="62"/>
        <v>0</v>
      </c>
      <c r="K427" s="19">
        <f>MAX(J427+$B$22,$B$50)</f>
        <v>75</v>
      </c>
      <c r="L427" s="20">
        <f>H427/$B$44</f>
        <v>0</v>
      </c>
      <c r="M427" s="20">
        <f>I427/$B$44</f>
        <v>0.86956521739130432</v>
      </c>
      <c r="N427" s="36">
        <f>(D427-1)*$B$52</f>
        <v>318</v>
      </c>
      <c r="O427" s="11">
        <f>D427*$B$53</f>
        <v>25500</v>
      </c>
    </row>
    <row r="428" spans="4:15" ht="15" customHeight="1" x14ac:dyDescent="0.2">
      <c r="D428" s="10">
        <v>426</v>
      </c>
      <c r="E428" s="18">
        <f>MAX($B$47,$B$45*($B$45*(1+$B$8)/($B$45+K427))+$B$9)</f>
        <v>434.78260869565219</v>
      </c>
      <c r="F428" s="18">
        <f t="shared" si="59"/>
        <v>0</v>
      </c>
      <c r="G428" s="18">
        <f t="shared" si="60"/>
        <v>0</v>
      </c>
      <c r="H428" s="19">
        <f t="shared" si="61"/>
        <v>0</v>
      </c>
      <c r="I428" s="18">
        <f t="shared" si="58"/>
        <v>434.78260869565219</v>
      </c>
      <c r="J428" s="19">
        <f t="shared" si="62"/>
        <v>0</v>
      </c>
      <c r="K428" s="19">
        <f>MAX(J428+$B$22,$B$50)</f>
        <v>75</v>
      </c>
      <c r="L428" s="20">
        <f>H428/$B$44</f>
        <v>0</v>
      </c>
      <c r="M428" s="20">
        <f>I428/$B$44</f>
        <v>0.86956521739130432</v>
      </c>
      <c r="N428" s="36">
        <f>(D428-1)*$B$52</f>
        <v>318.75</v>
      </c>
      <c r="O428" s="11">
        <f>D428*$B$53</f>
        <v>25560</v>
      </c>
    </row>
    <row r="429" spans="4:15" ht="15" customHeight="1" x14ac:dyDescent="0.2">
      <c r="D429" s="10">
        <v>427</v>
      </c>
      <c r="E429" s="18">
        <f>MAX($B$47,$B$45*($B$45*(1+$B$8)/($B$45+K428))+$B$9)</f>
        <v>434.78260869565219</v>
      </c>
      <c r="F429" s="18">
        <f t="shared" si="59"/>
        <v>0</v>
      </c>
      <c r="G429" s="18">
        <f t="shared" si="60"/>
        <v>0</v>
      </c>
      <c r="H429" s="19">
        <f t="shared" si="61"/>
        <v>0</v>
      </c>
      <c r="I429" s="18">
        <f t="shared" si="58"/>
        <v>434.78260869565219</v>
      </c>
      <c r="J429" s="19">
        <f t="shared" si="62"/>
        <v>0</v>
      </c>
      <c r="K429" s="19">
        <f>MAX(J429+$B$22,$B$50)</f>
        <v>75</v>
      </c>
      <c r="L429" s="20">
        <f>H429/$B$44</f>
        <v>0</v>
      </c>
      <c r="M429" s="20">
        <f>I429/$B$44</f>
        <v>0.86956521739130432</v>
      </c>
      <c r="N429" s="36">
        <f>(D429-1)*$B$52</f>
        <v>319.5</v>
      </c>
      <c r="O429" s="11">
        <f>D429*$B$53</f>
        <v>25620</v>
      </c>
    </row>
    <row r="430" spans="4:15" ht="15" customHeight="1" x14ac:dyDescent="0.2">
      <c r="D430" s="10">
        <v>428</v>
      </c>
      <c r="E430" s="18">
        <f>MAX($B$47,$B$45*($B$45*(1+$B$8)/($B$45+K429))+$B$9)</f>
        <v>434.78260869565219</v>
      </c>
      <c r="F430" s="18">
        <f t="shared" si="59"/>
        <v>0</v>
      </c>
      <c r="G430" s="18">
        <f t="shared" si="60"/>
        <v>0</v>
      </c>
      <c r="H430" s="19">
        <f t="shared" si="61"/>
        <v>0</v>
      </c>
      <c r="I430" s="18">
        <f t="shared" si="58"/>
        <v>434.78260869565219</v>
      </c>
      <c r="J430" s="19">
        <f t="shared" si="62"/>
        <v>0</v>
      </c>
      <c r="K430" s="19">
        <f>MAX(J430+$B$22,$B$50)</f>
        <v>75</v>
      </c>
      <c r="L430" s="20">
        <f>H430/$B$44</f>
        <v>0</v>
      </c>
      <c r="M430" s="20">
        <f>I430/$B$44</f>
        <v>0.86956521739130432</v>
      </c>
      <c r="N430" s="36">
        <f>(D430-1)*$B$52</f>
        <v>320.25</v>
      </c>
      <c r="O430" s="11">
        <f>D430*$B$53</f>
        <v>25680</v>
      </c>
    </row>
    <row r="431" spans="4:15" ht="15" customHeight="1" x14ac:dyDescent="0.2">
      <c r="D431" s="10">
        <v>429</v>
      </c>
      <c r="E431" s="18">
        <f>MAX($B$47,$B$45*($B$45*(1+$B$8)/($B$45+K430))+$B$9)</f>
        <v>434.78260869565219</v>
      </c>
      <c r="F431" s="18">
        <f t="shared" si="59"/>
        <v>0</v>
      </c>
      <c r="G431" s="18">
        <f t="shared" si="60"/>
        <v>0</v>
      </c>
      <c r="H431" s="19">
        <f t="shared" si="61"/>
        <v>0</v>
      </c>
      <c r="I431" s="18">
        <f t="shared" si="58"/>
        <v>434.78260869565219</v>
      </c>
      <c r="J431" s="19">
        <f t="shared" si="62"/>
        <v>0</v>
      </c>
      <c r="K431" s="19">
        <f>MAX(J431+$B$22,$B$50)</f>
        <v>75</v>
      </c>
      <c r="L431" s="20">
        <f>H431/$B$44</f>
        <v>0</v>
      </c>
      <c r="M431" s="20">
        <f>I431/$B$44</f>
        <v>0.86956521739130432</v>
      </c>
      <c r="N431" s="36">
        <f>(D431-1)*$B$52</f>
        <v>321</v>
      </c>
      <c r="O431" s="11">
        <f>D431*$B$53</f>
        <v>25740</v>
      </c>
    </row>
    <row r="432" spans="4:15" ht="15" customHeight="1" x14ac:dyDescent="0.2">
      <c r="D432" s="10">
        <v>430</v>
      </c>
      <c r="E432" s="18">
        <f>MAX($B$47,$B$45*($B$45*(1+$B$8)/($B$45+K431))+$B$9)</f>
        <v>434.78260869565219</v>
      </c>
      <c r="F432" s="18">
        <f t="shared" si="59"/>
        <v>0</v>
      </c>
      <c r="G432" s="18">
        <f t="shared" si="60"/>
        <v>0</v>
      </c>
      <c r="H432" s="19">
        <f t="shared" si="61"/>
        <v>0</v>
      </c>
      <c r="I432" s="18">
        <f t="shared" si="58"/>
        <v>434.78260869565219</v>
      </c>
      <c r="J432" s="19">
        <f t="shared" si="62"/>
        <v>0</v>
      </c>
      <c r="K432" s="19">
        <f>MAX(J432+$B$22,$B$50)</f>
        <v>75</v>
      </c>
      <c r="L432" s="20">
        <f>H432/$B$44</f>
        <v>0</v>
      </c>
      <c r="M432" s="20">
        <f>I432/$B$44</f>
        <v>0.86956521739130432</v>
      </c>
      <c r="N432" s="36">
        <f>(D432-1)*$B$52</f>
        <v>321.75</v>
      </c>
      <c r="O432" s="11">
        <f>D432*$B$53</f>
        <v>25800</v>
      </c>
    </row>
    <row r="433" spans="4:15" ht="15" customHeight="1" x14ac:dyDescent="0.2">
      <c r="D433" s="10">
        <v>431</v>
      </c>
      <c r="E433" s="18">
        <f>MAX($B$47,$B$45*($B$45*(1+$B$8)/($B$45+K432))+$B$9)</f>
        <v>434.78260869565219</v>
      </c>
      <c r="F433" s="18">
        <f t="shared" si="59"/>
        <v>0</v>
      </c>
      <c r="G433" s="18">
        <f t="shared" si="60"/>
        <v>0</v>
      </c>
      <c r="H433" s="19">
        <f t="shared" si="61"/>
        <v>0</v>
      </c>
      <c r="I433" s="18">
        <f t="shared" si="58"/>
        <v>434.78260869565219</v>
      </c>
      <c r="J433" s="19">
        <f t="shared" si="62"/>
        <v>0</v>
      </c>
      <c r="K433" s="19">
        <f>MAX(J433+$B$22,$B$50)</f>
        <v>75</v>
      </c>
      <c r="L433" s="20">
        <f>H433/$B$44</f>
        <v>0</v>
      </c>
      <c r="M433" s="20">
        <f>I433/$B$44</f>
        <v>0.86956521739130432</v>
      </c>
      <c r="N433" s="36">
        <f>(D433-1)*$B$52</f>
        <v>322.5</v>
      </c>
      <c r="O433" s="11">
        <f>D433*$B$53</f>
        <v>25860</v>
      </c>
    </row>
    <row r="434" spans="4:15" ht="15" customHeight="1" x14ac:dyDescent="0.2">
      <c r="D434" s="10">
        <v>432</v>
      </c>
      <c r="E434" s="18">
        <f>MAX($B$47,$B$45*($B$45*(1+$B$8)/($B$45+K433))+$B$9)</f>
        <v>434.78260869565219</v>
      </c>
      <c r="F434" s="18">
        <f t="shared" si="59"/>
        <v>0</v>
      </c>
      <c r="G434" s="18">
        <f t="shared" si="60"/>
        <v>0</v>
      </c>
      <c r="H434" s="19">
        <f t="shared" si="61"/>
        <v>0</v>
      </c>
      <c r="I434" s="18">
        <f t="shared" si="58"/>
        <v>434.78260869565219</v>
      </c>
      <c r="J434" s="19">
        <f t="shared" si="62"/>
        <v>0</v>
      </c>
      <c r="K434" s="19">
        <f>MAX(J434+$B$22,$B$50)</f>
        <v>75</v>
      </c>
      <c r="L434" s="20">
        <f>H434/$B$44</f>
        <v>0</v>
      </c>
      <c r="M434" s="20">
        <f>I434/$B$44</f>
        <v>0.86956521739130432</v>
      </c>
      <c r="N434" s="36">
        <f>(D434-1)*$B$52</f>
        <v>323.25</v>
      </c>
      <c r="O434" s="11">
        <f>D434*$B$53</f>
        <v>25920</v>
      </c>
    </row>
    <row r="435" spans="4:15" ht="15" customHeight="1" x14ac:dyDescent="0.2">
      <c r="D435" s="10">
        <v>433</v>
      </c>
      <c r="E435" s="18">
        <f>MAX($B$47,$B$45*($B$45*(1+$B$8)/($B$45+K434))+$B$9)</f>
        <v>434.78260869565219</v>
      </c>
      <c r="F435" s="18">
        <f t="shared" si="59"/>
        <v>0</v>
      </c>
      <c r="G435" s="18">
        <f t="shared" si="60"/>
        <v>0</v>
      </c>
      <c r="H435" s="19">
        <f t="shared" si="61"/>
        <v>0</v>
      </c>
      <c r="I435" s="18">
        <f t="shared" si="58"/>
        <v>434.78260869565219</v>
      </c>
      <c r="J435" s="19">
        <f t="shared" si="62"/>
        <v>0</v>
      </c>
      <c r="K435" s="19">
        <f>MAX(J435+$B$22,$B$50)</f>
        <v>75</v>
      </c>
      <c r="L435" s="20">
        <f>H435/$B$44</f>
        <v>0</v>
      </c>
      <c r="M435" s="20">
        <f>I435/$B$44</f>
        <v>0.86956521739130432</v>
      </c>
      <c r="N435" s="36">
        <f>(D435-1)*$B$52</f>
        <v>324</v>
      </c>
      <c r="O435" s="11">
        <f>D435*$B$53</f>
        <v>25980</v>
      </c>
    </row>
    <row r="436" spans="4:15" ht="15" customHeight="1" x14ac:dyDescent="0.2">
      <c r="D436" s="10">
        <v>434</v>
      </c>
      <c r="E436" s="18">
        <f>MAX($B$47,$B$45*($B$45*(1+$B$8)/($B$45+K435))+$B$9)</f>
        <v>434.78260869565219</v>
      </c>
      <c r="F436" s="18">
        <f t="shared" si="59"/>
        <v>0</v>
      </c>
      <c r="G436" s="18">
        <f t="shared" si="60"/>
        <v>0</v>
      </c>
      <c r="H436" s="19">
        <f t="shared" si="61"/>
        <v>0</v>
      </c>
      <c r="I436" s="18">
        <f t="shared" si="58"/>
        <v>434.78260869565219</v>
      </c>
      <c r="J436" s="19">
        <f t="shared" si="62"/>
        <v>0</v>
      </c>
      <c r="K436" s="19">
        <f>MAX(J436+$B$22,$B$50)</f>
        <v>75</v>
      </c>
      <c r="L436" s="20">
        <f>H436/$B$44</f>
        <v>0</v>
      </c>
      <c r="M436" s="20">
        <f>I436/$B$44</f>
        <v>0.86956521739130432</v>
      </c>
      <c r="N436" s="36">
        <f>(D436-1)*$B$52</f>
        <v>324.75</v>
      </c>
      <c r="O436" s="11">
        <f>D436*$B$53</f>
        <v>26040</v>
      </c>
    </row>
    <row r="437" spans="4:15" ht="15" customHeight="1" x14ac:dyDescent="0.2">
      <c r="D437" s="10">
        <v>435</v>
      </c>
      <c r="E437" s="18">
        <f>MAX($B$47,$B$45*($B$45*(1+$B$8)/($B$45+K436))+$B$9)</f>
        <v>434.78260869565219</v>
      </c>
      <c r="F437" s="18">
        <f t="shared" si="59"/>
        <v>0</v>
      </c>
      <c r="G437" s="18">
        <f t="shared" si="60"/>
        <v>0</v>
      </c>
      <c r="H437" s="19">
        <f t="shared" si="61"/>
        <v>0</v>
      </c>
      <c r="I437" s="18">
        <f t="shared" si="58"/>
        <v>434.78260869565219</v>
      </c>
      <c r="J437" s="19">
        <f t="shared" si="62"/>
        <v>0</v>
      </c>
      <c r="K437" s="19">
        <f>MAX(J437+$B$22,$B$50)</f>
        <v>75</v>
      </c>
      <c r="L437" s="20">
        <f>H437/$B$44</f>
        <v>0</v>
      </c>
      <c r="M437" s="20">
        <f>I437/$B$44</f>
        <v>0.86956521739130432</v>
      </c>
      <c r="N437" s="36">
        <f>(D437-1)*$B$52</f>
        <v>325.5</v>
      </c>
      <c r="O437" s="11">
        <f>D437*$B$53</f>
        <v>26100</v>
      </c>
    </row>
    <row r="438" spans="4:15" ht="15" customHeight="1" x14ac:dyDescent="0.2">
      <c r="D438" s="10">
        <v>436</v>
      </c>
      <c r="E438" s="18">
        <f>MAX($B$47,$B$45*($B$45*(1+$B$8)/($B$45+K437))+$B$9)</f>
        <v>434.78260869565219</v>
      </c>
      <c r="F438" s="18">
        <f t="shared" si="59"/>
        <v>0</v>
      </c>
      <c r="G438" s="18">
        <f t="shared" si="60"/>
        <v>0</v>
      </c>
      <c r="H438" s="19">
        <f t="shared" si="61"/>
        <v>0</v>
      </c>
      <c r="I438" s="18">
        <f t="shared" si="58"/>
        <v>434.78260869565219</v>
      </c>
      <c r="J438" s="19">
        <f t="shared" si="62"/>
        <v>0</v>
      </c>
      <c r="K438" s="19">
        <f>MAX(J438+$B$22,$B$50)</f>
        <v>75</v>
      </c>
      <c r="L438" s="20">
        <f>H438/$B$44</f>
        <v>0</v>
      </c>
      <c r="M438" s="20">
        <f>I438/$B$44</f>
        <v>0.86956521739130432</v>
      </c>
      <c r="N438" s="36">
        <f>(D438-1)*$B$52</f>
        <v>326.25</v>
      </c>
      <c r="O438" s="11">
        <f>D438*$B$53</f>
        <v>26160</v>
      </c>
    </row>
    <row r="439" spans="4:15" ht="15" customHeight="1" x14ac:dyDescent="0.2">
      <c r="D439" s="10">
        <v>437</v>
      </c>
      <c r="E439" s="18">
        <f>MAX($B$47,$B$45*($B$45*(1+$B$8)/($B$45+K438))+$B$9)</f>
        <v>434.78260869565219</v>
      </c>
      <c r="F439" s="18">
        <f t="shared" si="59"/>
        <v>0</v>
      </c>
      <c r="G439" s="18">
        <f t="shared" si="60"/>
        <v>0</v>
      </c>
      <c r="H439" s="19">
        <f t="shared" si="61"/>
        <v>0</v>
      </c>
      <c r="I439" s="18">
        <f t="shared" si="58"/>
        <v>434.78260869565219</v>
      </c>
      <c r="J439" s="19">
        <f t="shared" si="62"/>
        <v>0</v>
      </c>
      <c r="K439" s="19">
        <f>MAX(J439+$B$22,$B$50)</f>
        <v>75</v>
      </c>
      <c r="L439" s="20">
        <f>H439/$B$44</f>
        <v>0</v>
      </c>
      <c r="M439" s="20">
        <f>I439/$B$44</f>
        <v>0.86956521739130432</v>
      </c>
      <c r="N439" s="36">
        <f>(D439-1)*$B$52</f>
        <v>327</v>
      </c>
      <c r="O439" s="11">
        <f>D439*$B$53</f>
        <v>26220</v>
      </c>
    </row>
    <row r="440" spans="4:15" ht="15" customHeight="1" x14ac:dyDescent="0.2">
      <c r="D440" s="10">
        <v>438</v>
      </c>
      <c r="E440" s="18">
        <f>MAX($B$47,$B$45*($B$45*(1+$B$8)/($B$45+K439))+$B$9)</f>
        <v>434.78260869565219</v>
      </c>
      <c r="F440" s="18">
        <f t="shared" si="59"/>
        <v>0</v>
      </c>
      <c r="G440" s="18">
        <f t="shared" si="60"/>
        <v>0</v>
      </c>
      <c r="H440" s="19">
        <f t="shared" si="61"/>
        <v>0</v>
      </c>
      <c r="I440" s="18">
        <f t="shared" si="58"/>
        <v>434.78260869565219</v>
      </c>
      <c r="J440" s="19">
        <f t="shared" si="62"/>
        <v>0</v>
      </c>
      <c r="K440" s="19">
        <f>MAX(J440+$B$22,$B$50)</f>
        <v>75</v>
      </c>
      <c r="L440" s="20">
        <f>H440/$B$44</f>
        <v>0</v>
      </c>
      <c r="M440" s="20">
        <f>I440/$B$44</f>
        <v>0.86956521739130432</v>
      </c>
      <c r="N440" s="36">
        <f>(D440-1)*$B$52</f>
        <v>327.75</v>
      </c>
      <c r="O440" s="11">
        <f>D440*$B$53</f>
        <v>26280</v>
      </c>
    </row>
    <row r="441" spans="4:15" ht="15" customHeight="1" x14ac:dyDescent="0.2">
      <c r="D441" s="10">
        <v>439</v>
      </c>
      <c r="E441" s="18">
        <f>MAX($B$47,$B$45*($B$45*(1+$B$8)/($B$45+K440))+$B$9)</f>
        <v>434.78260869565219</v>
      </c>
      <c r="F441" s="18">
        <f t="shared" si="59"/>
        <v>0</v>
      </c>
      <c r="G441" s="18">
        <f t="shared" si="60"/>
        <v>0</v>
      </c>
      <c r="H441" s="19">
        <f t="shared" si="61"/>
        <v>0</v>
      </c>
      <c r="I441" s="18">
        <f t="shared" si="58"/>
        <v>434.78260869565219</v>
      </c>
      <c r="J441" s="19">
        <f t="shared" si="62"/>
        <v>0</v>
      </c>
      <c r="K441" s="19">
        <f>MAX(J441+$B$22,$B$50)</f>
        <v>75</v>
      </c>
      <c r="L441" s="20">
        <f>H441/$B$44</f>
        <v>0</v>
      </c>
      <c r="M441" s="20">
        <f>I441/$B$44</f>
        <v>0.86956521739130432</v>
      </c>
      <c r="N441" s="36">
        <f>(D441-1)*$B$52</f>
        <v>328.5</v>
      </c>
      <c r="O441" s="11">
        <f>D441*$B$53</f>
        <v>26340</v>
      </c>
    </row>
    <row r="442" spans="4:15" ht="15" customHeight="1" x14ac:dyDescent="0.2">
      <c r="D442" s="10">
        <v>440</v>
      </c>
      <c r="E442" s="18">
        <f>MAX($B$47,$B$45*($B$45*(1+$B$8)/($B$45+K441))+$B$9)</f>
        <v>434.78260869565219</v>
      </c>
      <c r="F442" s="18">
        <f t="shared" si="59"/>
        <v>0</v>
      </c>
      <c r="G442" s="18">
        <f t="shared" si="60"/>
        <v>0</v>
      </c>
      <c r="H442" s="19">
        <f t="shared" si="61"/>
        <v>0</v>
      </c>
      <c r="I442" s="18">
        <f t="shared" si="58"/>
        <v>434.78260869565219</v>
      </c>
      <c r="J442" s="19">
        <f t="shared" si="62"/>
        <v>0</v>
      </c>
      <c r="K442" s="19">
        <f>MAX(J442+$B$22,$B$50)</f>
        <v>75</v>
      </c>
      <c r="L442" s="20">
        <f>H442/$B$44</f>
        <v>0</v>
      </c>
      <c r="M442" s="20">
        <f>I442/$B$44</f>
        <v>0.86956521739130432</v>
      </c>
      <c r="N442" s="36">
        <f>(D442-1)*$B$52</f>
        <v>329.25</v>
      </c>
      <c r="O442" s="11">
        <f>D442*$B$53</f>
        <v>26400</v>
      </c>
    </row>
    <row r="443" spans="4:15" ht="15" customHeight="1" x14ac:dyDescent="0.2">
      <c r="D443" s="10">
        <v>441</v>
      </c>
      <c r="E443" s="18">
        <f>MAX($B$47,$B$45*($B$45*(1+$B$8)/($B$45+K442))+$B$9)</f>
        <v>434.78260869565219</v>
      </c>
      <c r="F443" s="18">
        <f t="shared" si="59"/>
        <v>0</v>
      </c>
      <c r="G443" s="18">
        <f t="shared" si="60"/>
        <v>0</v>
      </c>
      <c r="H443" s="19">
        <f t="shared" si="61"/>
        <v>0</v>
      </c>
      <c r="I443" s="18">
        <f t="shared" si="58"/>
        <v>434.78260869565219</v>
      </c>
      <c r="J443" s="19">
        <f t="shared" si="62"/>
        <v>0</v>
      </c>
      <c r="K443" s="19">
        <f>MAX(J443+$B$22,$B$50)</f>
        <v>75</v>
      </c>
      <c r="L443" s="20">
        <f>H443/$B$44</f>
        <v>0</v>
      </c>
      <c r="M443" s="20">
        <f>I443/$B$44</f>
        <v>0.86956521739130432</v>
      </c>
      <c r="N443" s="36">
        <f>(D443-1)*$B$52</f>
        <v>330</v>
      </c>
      <c r="O443" s="11">
        <f>D443*$B$53</f>
        <v>26460</v>
      </c>
    </row>
    <row r="444" spans="4:15" ht="15" customHeight="1" x14ac:dyDescent="0.2">
      <c r="D444" s="10">
        <v>442</v>
      </c>
      <c r="E444" s="18">
        <f>MAX($B$47,$B$45*($B$45*(1+$B$8)/($B$45+K443))+$B$9)</f>
        <v>434.78260869565219</v>
      </c>
      <c r="F444" s="18">
        <f t="shared" si="59"/>
        <v>0</v>
      </c>
      <c r="G444" s="18">
        <f t="shared" si="60"/>
        <v>0</v>
      </c>
      <c r="H444" s="19">
        <f t="shared" si="61"/>
        <v>0</v>
      </c>
      <c r="I444" s="18">
        <f t="shared" si="58"/>
        <v>434.78260869565219</v>
      </c>
      <c r="J444" s="19">
        <f t="shared" si="62"/>
        <v>0</v>
      </c>
      <c r="K444" s="19">
        <f>MAX(J444+$B$22,$B$50)</f>
        <v>75</v>
      </c>
      <c r="L444" s="20">
        <f>H444/$B$44</f>
        <v>0</v>
      </c>
      <c r="M444" s="20">
        <f>I444/$B$44</f>
        <v>0.86956521739130432</v>
      </c>
      <c r="N444" s="36">
        <f>(D444-1)*$B$52</f>
        <v>330.75</v>
      </c>
      <c r="O444" s="11">
        <f>D444*$B$53</f>
        <v>26520</v>
      </c>
    </row>
    <row r="445" spans="4:15" ht="15" customHeight="1" x14ac:dyDescent="0.2">
      <c r="D445" s="10">
        <v>443</v>
      </c>
      <c r="E445" s="18">
        <f>MAX($B$47,$B$45*($B$45*(1+$B$8)/($B$45+K444))+$B$9)</f>
        <v>434.78260869565219</v>
      </c>
      <c r="F445" s="18">
        <f t="shared" si="59"/>
        <v>0</v>
      </c>
      <c r="G445" s="18">
        <f t="shared" si="60"/>
        <v>0</v>
      </c>
      <c r="H445" s="19">
        <f t="shared" si="61"/>
        <v>0</v>
      </c>
      <c r="I445" s="18">
        <f t="shared" si="58"/>
        <v>434.78260869565219</v>
      </c>
      <c r="J445" s="19">
        <f t="shared" si="62"/>
        <v>0</v>
      </c>
      <c r="K445" s="19">
        <f>MAX(J445+$B$22,$B$50)</f>
        <v>75</v>
      </c>
      <c r="L445" s="20">
        <f>H445/$B$44</f>
        <v>0</v>
      </c>
      <c r="M445" s="20">
        <f>I445/$B$44</f>
        <v>0.86956521739130432</v>
      </c>
      <c r="N445" s="36">
        <f>(D445-1)*$B$52</f>
        <v>331.5</v>
      </c>
      <c r="O445" s="11">
        <f>D445*$B$53</f>
        <v>26580</v>
      </c>
    </row>
    <row r="446" spans="4:15" ht="15" customHeight="1" x14ac:dyDescent="0.2">
      <c r="D446" s="10">
        <v>444</v>
      </c>
      <c r="E446" s="18">
        <f>MAX($B$47,$B$45*($B$45*(1+$B$8)/($B$45+K445))+$B$9)</f>
        <v>434.78260869565219</v>
      </c>
      <c r="F446" s="18">
        <f t="shared" si="59"/>
        <v>0</v>
      </c>
      <c r="G446" s="18">
        <f t="shared" si="60"/>
        <v>0</v>
      </c>
      <c r="H446" s="19">
        <f t="shared" si="61"/>
        <v>0</v>
      </c>
      <c r="I446" s="18">
        <f t="shared" si="58"/>
        <v>434.78260869565219</v>
      </c>
      <c r="J446" s="19">
        <f t="shared" si="62"/>
        <v>0</v>
      </c>
      <c r="K446" s="19">
        <f>MAX(J446+$B$22,$B$50)</f>
        <v>75</v>
      </c>
      <c r="L446" s="20">
        <f>H446/$B$44</f>
        <v>0</v>
      </c>
      <c r="M446" s="20">
        <f>I446/$B$44</f>
        <v>0.86956521739130432</v>
      </c>
      <c r="N446" s="36">
        <f>(D446-1)*$B$52</f>
        <v>332.25</v>
      </c>
      <c r="O446" s="11">
        <f>D446*$B$53</f>
        <v>26640</v>
      </c>
    </row>
    <row r="447" spans="4:15" ht="15" customHeight="1" x14ac:dyDescent="0.2">
      <c r="D447" s="10">
        <v>445</v>
      </c>
      <c r="E447" s="18">
        <f>MAX($B$47,$B$45*($B$45*(1+$B$8)/($B$45+K446))+$B$9)</f>
        <v>434.78260869565219</v>
      </c>
      <c r="F447" s="18">
        <f t="shared" si="59"/>
        <v>0</v>
      </c>
      <c r="G447" s="18">
        <f t="shared" si="60"/>
        <v>0</v>
      </c>
      <c r="H447" s="19">
        <f t="shared" si="61"/>
        <v>0</v>
      </c>
      <c r="I447" s="18">
        <f t="shared" si="58"/>
        <v>434.78260869565219</v>
      </c>
      <c r="J447" s="19">
        <f t="shared" si="62"/>
        <v>0</v>
      </c>
      <c r="K447" s="19">
        <f>MAX(J447+$B$22,$B$50)</f>
        <v>75</v>
      </c>
      <c r="L447" s="20">
        <f>H447/$B$44</f>
        <v>0</v>
      </c>
      <c r="M447" s="20">
        <f>I447/$B$44</f>
        <v>0.86956521739130432</v>
      </c>
      <c r="N447" s="36">
        <f>(D447-1)*$B$52</f>
        <v>333</v>
      </c>
      <c r="O447" s="11">
        <f>D447*$B$53</f>
        <v>26700</v>
      </c>
    </row>
    <row r="448" spans="4:15" ht="15" customHeight="1" x14ac:dyDescent="0.2">
      <c r="D448" s="10">
        <v>446</v>
      </c>
      <c r="E448" s="18">
        <f>MAX($B$47,$B$45*($B$45*(1+$B$8)/($B$45+K447))+$B$9)</f>
        <v>434.78260869565219</v>
      </c>
      <c r="F448" s="18">
        <f t="shared" si="59"/>
        <v>0</v>
      </c>
      <c r="G448" s="18">
        <f t="shared" si="60"/>
        <v>0</v>
      </c>
      <c r="H448" s="19">
        <f t="shared" si="61"/>
        <v>0</v>
      </c>
      <c r="I448" s="18">
        <f t="shared" si="58"/>
        <v>434.78260869565219</v>
      </c>
      <c r="J448" s="19">
        <f t="shared" si="62"/>
        <v>0</v>
      </c>
      <c r="K448" s="19">
        <f>MAX(J448+$B$22,$B$50)</f>
        <v>75</v>
      </c>
      <c r="L448" s="20">
        <f>H448/$B$44</f>
        <v>0</v>
      </c>
      <c r="M448" s="20">
        <f>I448/$B$44</f>
        <v>0.86956521739130432</v>
      </c>
      <c r="N448" s="36">
        <f>(D448-1)*$B$52</f>
        <v>333.75</v>
      </c>
      <c r="O448" s="11">
        <f>D448*$B$53</f>
        <v>26760</v>
      </c>
    </row>
    <row r="449" spans="4:15" ht="15" customHeight="1" x14ac:dyDescent="0.2">
      <c r="D449" s="10">
        <v>447</v>
      </c>
      <c r="E449" s="18">
        <f>MAX($B$47,$B$45*($B$45*(1+$B$8)/($B$45+K448))+$B$9)</f>
        <v>434.78260869565219</v>
      </c>
      <c r="F449" s="18">
        <f t="shared" si="59"/>
        <v>0</v>
      </c>
      <c r="G449" s="18">
        <f t="shared" si="60"/>
        <v>0</v>
      </c>
      <c r="H449" s="19">
        <f t="shared" si="61"/>
        <v>0</v>
      </c>
      <c r="I449" s="18">
        <f t="shared" si="58"/>
        <v>434.78260869565219</v>
      </c>
      <c r="J449" s="19">
        <f t="shared" si="62"/>
        <v>0</v>
      </c>
      <c r="K449" s="19">
        <f>MAX(J449+$B$22,$B$50)</f>
        <v>75</v>
      </c>
      <c r="L449" s="20">
        <f>H449/$B$44</f>
        <v>0</v>
      </c>
      <c r="M449" s="20">
        <f>I449/$B$44</f>
        <v>0.86956521739130432</v>
      </c>
      <c r="N449" s="36">
        <f>(D449-1)*$B$52</f>
        <v>334.5</v>
      </c>
      <c r="O449" s="11">
        <f>D449*$B$53</f>
        <v>26820</v>
      </c>
    </row>
    <row r="450" spans="4:15" ht="15" customHeight="1" x14ac:dyDescent="0.2">
      <c r="D450" s="10">
        <v>448</v>
      </c>
      <c r="E450" s="18">
        <f>MAX($B$47,$B$45*($B$45*(1+$B$8)/($B$45+K449))+$B$9)</f>
        <v>434.78260869565219</v>
      </c>
      <c r="F450" s="18">
        <f t="shared" si="59"/>
        <v>0</v>
      </c>
      <c r="G450" s="18">
        <f t="shared" si="60"/>
        <v>0</v>
      </c>
      <c r="H450" s="19">
        <f t="shared" si="61"/>
        <v>0</v>
      </c>
      <c r="I450" s="18">
        <f t="shared" si="58"/>
        <v>434.78260869565219</v>
      </c>
      <c r="J450" s="19">
        <f t="shared" si="62"/>
        <v>0</v>
      </c>
      <c r="K450" s="19">
        <f>MAX(J450+$B$22,$B$50)</f>
        <v>75</v>
      </c>
      <c r="L450" s="20">
        <f>H450/$B$44</f>
        <v>0</v>
      </c>
      <c r="M450" s="20">
        <f>I450/$B$44</f>
        <v>0.86956521739130432</v>
      </c>
      <c r="N450" s="36">
        <f>(D450-1)*$B$52</f>
        <v>335.25</v>
      </c>
      <c r="O450" s="11">
        <f>D450*$B$53</f>
        <v>26880</v>
      </c>
    </row>
    <row r="451" spans="4:15" ht="15" customHeight="1" x14ac:dyDescent="0.2">
      <c r="D451" s="10">
        <v>449</v>
      </c>
      <c r="E451" s="18">
        <f>MAX($B$47,$B$45*($B$45*(1+$B$8)/($B$45+K450))+$B$9)</f>
        <v>434.78260869565219</v>
      </c>
      <c r="F451" s="18">
        <f t="shared" si="59"/>
        <v>0</v>
      </c>
      <c r="G451" s="18">
        <f t="shared" si="60"/>
        <v>0</v>
      </c>
      <c r="H451" s="19">
        <f t="shared" si="61"/>
        <v>0</v>
      </c>
      <c r="I451" s="18">
        <f t="shared" si="58"/>
        <v>434.78260869565219</v>
      </c>
      <c r="J451" s="19">
        <f t="shared" si="62"/>
        <v>0</v>
      </c>
      <c r="K451" s="19">
        <f>MAX(J451+$B$22,$B$50)</f>
        <v>75</v>
      </c>
      <c r="L451" s="20">
        <f>H451/$B$44</f>
        <v>0</v>
      </c>
      <c r="M451" s="20">
        <f>I451/$B$44</f>
        <v>0.86956521739130432</v>
      </c>
      <c r="N451" s="36">
        <f>(D451-1)*$B$52</f>
        <v>336</v>
      </c>
      <c r="O451" s="11">
        <f>D451*$B$53</f>
        <v>26940</v>
      </c>
    </row>
    <row r="452" spans="4:15" ht="15" customHeight="1" x14ac:dyDescent="0.2">
      <c r="D452" s="10">
        <v>450</v>
      </c>
      <c r="E452" s="18">
        <f>MAX($B$47,$B$45*($B$45*(1+$B$8)/($B$45+K451))+$B$9)</f>
        <v>434.78260869565219</v>
      </c>
      <c r="F452" s="18">
        <f t="shared" si="59"/>
        <v>0</v>
      </c>
      <c r="G452" s="18">
        <f t="shared" si="60"/>
        <v>0</v>
      </c>
      <c r="H452" s="19">
        <f t="shared" si="61"/>
        <v>0</v>
      </c>
      <c r="I452" s="18">
        <f t="shared" ref="I452:I515" si="63">MAX(E452-H452-$B$9,0)/$B$46*$B$35</f>
        <v>434.78260869565219</v>
      </c>
      <c r="J452" s="19">
        <f t="shared" si="62"/>
        <v>0</v>
      </c>
      <c r="K452" s="19">
        <f>MAX(J452+$B$22,$B$50)</f>
        <v>75</v>
      </c>
      <c r="L452" s="20">
        <f>H452/$B$44</f>
        <v>0</v>
      </c>
      <c r="M452" s="20">
        <f>I452/$B$44</f>
        <v>0.86956521739130432</v>
      </c>
      <c r="N452" s="36">
        <f>(D452-1)*$B$52</f>
        <v>336.75</v>
      </c>
      <c r="O452" s="11">
        <f>D452*$B$53</f>
        <v>27000</v>
      </c>
    </row>
    <row r="453" spans="4:15" ht="15" customHeight="1" x14ac:dyDescent="0.2">
      <c r="D453" s="10">
        <v>451</v>
      </c>
      <c r="E453" s="18">
        <f>MAX($B$47,$B$45*($B$45*(1+$B$8)/($B$45+K452))+$B$9)</f>
        <v>434.78260869565219</v>
      </c>
      <c r="F453" s="18">
        <f t="shared" si="59"/>
        <v>0</v>
      </c>
      <c r="G453" s="18">
        <f t="shared" si="60"/>
        <v>0</v>
      </c>
      <c r="H453" s="19">
        <f t="shared" si="61"/>
        <v>0</v>
      </c>
      <c r="I453" s="18">
        <f t="shared" si="63"/>
        <v>434.78260869565219</v>
      </c>
      <c r="J453" s="19">
        <f t="shared" si="62"/>
        <v>0</v>
      </c>
      <c r="K453" s="19">
        <f>MAX(J453+$B$22,$B$50)</f>
        <v>75</v>
      </c>
      <c r="L453" s="20">
        <f>H453/$B$44</f>
        <v>0</v>
      </c>
      <c r="M453" s="20">
        <f>I453/$B$44</f>
        <v>0.86956521739130432</v>
      </c>
      <c r="N453" s="36">
        <f>(D453-1)*$B$52</f>
        <v>337.5</v>
      </c>
      <c r="O453" s="11">
        <f>D453*$B$53</f>
        <v>27060</v>
      </c>
    </row>
    <row r="454" spans="4:15" ht="15" customHeight="1" x14ac:dyDescent="0.2">
      <c r="D454" s="10">
        <v>452</v>
      </c>
      <c r="E454" s="18">
        <f>MAX($B$47,$B$45*($B$45*(1+$B$8)/($B$45+K453))+$B$9)</f>
        <v>434.78260869565219</v>
      </c>
      <c r="F454" s="18">
        <f t="shared" si="59"/>
        <v>0</v>
      </c>
      <c r="G454" s="18">
        <f t="shared" si="60"/>
        <v>0</v>
      </c>
      <c r="H454" s="19">
        <f t="shared" si="61"/>
        <v>0</v>
      </c>
      <c r="I454" s="18">
        <f t="shared" si="63"/>
        <v>434.78260869565219</v>
      </c>
      <c r="J454" s="19">
        <f t="shared" si="62"/>
        <v>0</v>
      </c>
      <c r="K454" s="19">
        <f>MAX(J454+$B$22,$B$50)</f>
        <v>75</v>
      </c>
      <c r="L454" s="20">
        <f>H454/$B$44</f>
        <v>0</v>
      </c>
      <c r="M454" s="20">
        <f>I454/$B$44</f>
        <v>0.86956521739130432</v>
      </c>
      <c r="N454" s="36">
        <f>(D454-1)*$B$52</f>
        <v>338.25</v>
      </c>
      <c r="O454" s="11">
        <f>D454*$B$53</f>
        <v>27120</v>
      </c>
    </row>
    <row r="455" spans="4:15" ht="15" customHeight="1" x14ac:dyDescent="0.2">
      <c r="D455" s="10">
        <v>453</v>
      </c>
      <c r="E455" s="18">
        <f>MAX($B$47,$B$45*($B$45*(1+$B$8)/($B$45+K454))+$B$9)</f>
        <v>434.78260869565219</v>
      </c>
      <c r="F455" s="18">
        <f t="shared" si="59"/>
        <v>0</v>
      </c>
      <c r="G455" s="18">
        <f t="shared" si="60"/>
        <v>0</v>
      </c>
      <c r="H455" s="19">
        <f t="shared" si="61"/>
        <v>0</v>
      </c>
      <c r="I455" s="18">
        <f t="shared" si="63"/>
        <v>434.78260869565219</v>
      </c>
      <c r="J455" s="19">
        <f t="shared" si="62"/>
        <v>0</v>
      </c>
      <c r="K455" s="19">
        <f>MAX(J455+$B$22,$B$50)</f>
        <v>75</v>
      </c>
      <c r="L455" s="20">
        <f>H455/$B$44</f>
        <v>0</v>
      </c>
      <c r="M455" s="20">
        <f>I455/$B$44</f>
        <v>0.86956521739130432</v>
      </c>
      <c r="N455" s="36">
        <f>(D455-1)*$B$52</f>
        <v>339</v>
      </c>
      <c r="O455" s="11">
        <f>D455*$B$53</f>
        <v>27180</v>
      </c>
    </row>
    <row r="456" spans="4:15" ht="15" customHeight="1" x14ac:dyDescent="0.2">
      <c r="D456" s="10">
        <v>454</v>
      </c>
      <c r="E456" s="18">
        <f>MAX($B$47,$B$45*($B$45*(1+$B$8)/($B$45+K455))+$B$9)</f>
        <v>434.78260869565219</v>
      </c>
      <c r="F456" s="18">
        <f t="shared" si="59"/>
        <v>0</v>
      </c>
      <c r="G456" s="18">
        <f t="shared" si="60"/>
        <v>0</v>
      </c>
      <c r="H456" s="19">
        <f t="shared" si="61"/>
        <v>0</v>
      </c>
      <c r="I456" s="18">
        <f t="shared" si="63"/>
        <v>434.78260869565219</v>
      </c>
      <c r="J456" s="19">
        <f t="shared" si="62"/>
        <v>0</v>
      </c>
      <c r="K456" s="19">
        <f>MAX(J456+$B$22,$B$50)</f>
        <v>75</v>
      </c>
      <c r="L456" s="20">
        <f>H456/$B$44</f>
        <v>0</v>
      </c>
      <c r="M456" s="20">
        <f>I456/$B$44</f>
        <v>0.86956521739130432</v>
      </c>
      <c r="N456" s="36">
        <f>(D456-1)*$B$52</f>
        <v>339.75</v>
      </c>
      <c r="O456" s="11">
        <f>D456*$B$53</f>
        <v>27240</v>
      </c>
    </row>
    <row r="457" spans="4:15" ht="15" customHeight="1" x14ac:dyDescent="0.2">
      <c r="D457" s="10">
        <v>455</v>
      </c>
      <c r="E457" s="18">
        <f>MAX($B$47,$B$45*($B$45*(1+$B$8)/($B$45+K456))+$B$9)</f>
        <v>434.78260869565219</v>
      </c>
      <c r="F457" s="18">
        <f t="shared" si="59"/>
        <v>0</v>
      </c>
      <c r="G457" s="18">
        <f t="shared" si="60"/>
        <v>0</v>
      </c>
      <c r="H457" s="19">
        <f t="shared" si="61"/>
        <v>0</v>
      </c>
      <c r="I457" s="18">
        <f t="shared" si="63"/>
        <v>434.78260869565219</v>
      </c>
      <c r="J457" s="19">
        <f t="shared" si="62"/>
        <v>0</v>
      </c>
      <c r="K457" s="19">
        <f>MAX(J457+$B$22,$B$50)</f>
        <v>75</v>
      </c>
      <c r="L457" s="20">
        <f>H457/$B$44</f>
        <v>0</v>
      </c>
      <c r="M457" s="20">
        <f>I457/$B$44</f>
        <v>0.86956521739130432</v>
      </c>
      <c r="N457" s="36">
        <f>(D457-1)*$B$52</f>
        <v>340.5</v>
      </c>
      <c r="O457" s="11">
        <f>D457*$B$53</f>
        <v>27300</v>
      </c>
    </row>
    <row r="458" spans="4:15" ht="15" customHeight="1" x14ac:dyDescent="0.2">
      <c r="D458" s="10">
        <v>456</v>
      </c>
      <c r="E458" s="18">
        <f>MAX($B$47,$B$45*($B$45*(1+$B$8)/($B$45+K457))+$B$9)</f>
        <v>434.78260869565219</v>
      </c>
      <c r="F458" s="18">
        <f t="shared" si="59"/>
        <v>0</v>
      </c>
      <c r="G458" s="18">
        <f t="shared" si="60"/>
        <v>0</v>
      </c>
      <c r="H458" s="19">
        <f t="shared" si="61"/>
        <v>0</v>
      </c>
      <c r="I458" s="18">
        <f t="shared" si="63"/>
        <v>434.78260869565219</v>
      </c>
      <c r="J458" s="19">
        <f t="shared" si="62"/>
        <v>0</v>
      </c>
      <c r="K458" s="19">
        <f>MAX(J458+$B$22,$B$50)</f>
        <v>75</v>
      </c>
      <c r="L458" s="20">
        <f>H458/$B$44</f>
        <v>0</v>
      </c>
      <c r="M458" s="20">
        <f>I458/$B$44</f>
        <v>0.86956521739130432</v>
      </c>
      <c r="N458" s="36">
        <f>(D458-1)*$B$52</f>
        <v>341.25</v>
      </c>
      <c r="O458" s="11">
        <f>D458*$B$53</f>
        <v>27360</v>
      </c>
    </row>
    <row r="459" spans="4:15" ht="15" customHeight="1" x14ac:dyDescent="0.2">
      <c r="D459" s="10">
        <v>457</v>
      </c>
      <c r="E459" s="18">
        <f>MAX($B$47,$B$45*($B$45*(1+$B$8)/($B$45+K458))+$B$9)</f>
        <v>434.78260869565219</v>
      </c>
      <c r="F459" s="18">
        <f t="shared" si="59"/>
        <v>0</v>
      </c>
      <c r="G459" s="18">
        <f t="shared" si="60"/>
        <v>0</v>
      </c>
      <c r="H459" s="19">
        <f t="shared" si="61"/>
        <v>0</v>
      </c>
      <c r="I459" s="18">
        <f t="shared" si="63"/>
        <v>434.78260869565219</v>
      </c>
      <c r="J459" s="19">
        <f t="shared" si="62"/>
        <v>0</v>
      </c>
      <c r="K459" s="19">
        <f>MAX(J459+$B$22,$B$50)</f>
        <v>75</v>
      </c>
      <c r="L459" s="20">
        <f>H459/$B$44</f>
        <v>0</v>
      </c>
      <c r="M459" s="20">
        <f>I459/$B$44</f>
        <v>0.86956521739130432</v>
      </c>
      <c r="N459" s="36">
        <f>(D459-1)*$B$52</f>
        <v>342</v>
      </c>
      <c r="O459" s="11">
        <f>D459*$B$53</f>
        <v>27420</v>
      </c>
    </row>
    <row r="460" spans="4:15" ht="15" customHeight="1" x14ac:dyDescent="0.2">
      <c r="D460" s="10">
        <v>458</v>
      </c>
      <c r="E460" s="18">
        <f>MAX($B$47,$B$45*($B$45*(1+$B$8)/($B$45+K459))+$B$9)</f>
        <v>434.78260869565219</v>
      </c>
      <c r="F460" s="18">
        <f t="shared" si="59"/>
        <v>0</v>
      </c>
      <c r="G460" s="18">
        <f t="shared" si="60"/>
        <v>0</v>
      </c>
      <c r="H460" s="19">
        <f t="shared" si="61"/>
        <v>0</v>
      </c>
      <c r="I460" s="18">
        <f t="shared" si="63"/>
        <v>434.78260869565219</v>
      </c>
      <c r="J460" s="19">
        <f t="shared" si="62"/>
        <v>0</v>
      </c>
      <c r="K460" s="19">
        <f>MAX(J460+$B$22,$B$50)</f>
        <v>75</v>
      </c>
      <c r="L460" s="20">
        <f>H460/$B$44</f>
        <v>0</v>
      </c>
      <c r="M460" s="20">
        <f>I460/$B$44</f>
        <v>0.86956521739130432</v>
      </c>
      <c r="N460" s="36">
        <f>(D460-1)*$B$52</f>
        <v>342.75</v>
      </c>
      <c r="O460" s="11">
        <f>D460*$B$53</f>
        <v>27480</v>
      </c>
    </row>
    <row r="461" spans="4:15" ht="15" customHeight="1" x14ac:dyDescent="0.2">
      <c r="D461" s="10">
        <v>459</v>
      </c>
      <c r="E461" s="18">
        <f>MAX($B$47,$B$45*($B$45*(1+$B$8)/($B$45+K460))+$B$9)</f>
        <v>434.78260869565219</v>
      </c>
      <c r="F461" s="18">
        <f t="shared" si="59"/>
        <v>0</v>
      </c>
      <c r="G461" s="18">
        <f t="shared" si="60"/>
        <v>0</v>
      </c>
      <c r="H461" s="19">
        <f t="shared" si="61"/>
        <v>0</v>
      </c>
      <c r="I461" s="18">
        <f t="shared" si="63"/>
        <v>434.78260869565219</v>
      </c>
      <c r="J461" s="19">
        <f t="shared" si="62"/>
        <v>0</v>
      </c>
      <c r="K461" s="19">
        <f>MAX(J461+$B$22,$B$50)</f>
        <v>75</v>
      </c>
      <c r="L461" s="20">
        <f>H461/$B$44</f>
        <v>0</v>
      </c>
      <c r="M461" s="20">
        <f>I461/$B$44</f>
        <v>0.86956521739130432</v>
      </c>
      <c r="N461" s="36">
        <f>(D461-1)*$B$52</f>
        <v>343.5</v>
      </c>
      <c r="O461" s="11">
        <f>D461*$B$53</f>
        <v>27540</v>
      </c>
    </row>
    <row r="462" spans="4:15" ht="15" customHeight="1" x14ac:dyDescent="0.2">
      <c r="D462" s="10">
        <v>460</v>
      </c>
      <c r="E462" s="18">
        <f>MAX($B$47,$B$45*($B$45*(1+$B$8)/($B$45+K461))+$B$9)</f>
        <v>434.78260869565219</v>
      </c>
      <c r="F462" s="18">
        <f t="shared" si="59"/>
        <v>0</v>
      </c>
      <c r="G462" s="18">
        <f t="shared" si="60"/>
        <v>0</v>
      </c>
      <c r="H462" s="19">
        <f t="shared" si="61"/>
        <v>0</v>
      </c>
      <c r="I462" s="18">
        <f t="shared" si="63"/>
        <v>434.78260869565219</v>
      </c>
      <c r="J462" s="19">
        <f t="shared" si="62"/>
        <v>0</v>
      </c>
      <c r="K462" s="19">
        <f>MAX(J462+$B$22,$B$50)</f>
        <v>75</v>
      </c>
      <c r="L462" s="20">
        <f>H462/$B$44</f>
        <v>0</v>
      </c>
      <c r="M462" s="20">
        <f>I462/$B$44</f>
        <v>0.86956521739130432</v>
      </c>
      <c r="N462" s="36">
        <f>(D462-1)*$B$52</f>
        <v>344.25</v>
      </c>
      <c r="O462" s="11">
        <f>D462*$B$53</f>
        <v>27600</v>
      </c>
    </row>
    <row r="463" spans="4:15" ht="15" customHeight="1" x14ac:dyDescent="0.2">
      <c r="D463" s="10">
        <v>461</v>
      </c>
      <c r="E463" s="18">
        <f>MAX($B$47,$B$45*($B$45*(1+$B$8)/($B$45+K462))+$B$9)</f>
        <v>434.78260869565219</v>
      </c>
      <c r="F463" s="18">
        <f t="shared" si="59"/>
        <v>0</v>
      </c>
      <c r="G463" s="18">
        <f t="shared" si="60"/>
        <v>0</v>
      </c>
      <c r="H463" s="19">
        <f t="shared" si="61"/>
        <v>0</v>
      </c>
      <c r="I463" s="18">
        <f t="shared" si="63"/>
        <v>434.78260869565219</v>
      </c>
      <c r="J463" s="19">
        <f t="shared" si="62"/>
        <v>0</v>
      </c>
      <c r="K463" s="19">
        <f>MAX(J463+$B$22,$B$50)</f>
        <v>75</v>
      </c>
      <c r="L463" s="20">
        <f>H463/$B$44</f>
        <v>0</v>
      </c>
      <c r="M463" s="20">
        <f>I463/$B$44</f>
        <v>0.86956521739130432</v>
      </c>
      <c r="N463" s="36">
        <f>(D463-1)*$B$52</f>
        <v>345</v>
      </c>
      <c r="O463" s="11">
        <f>D463*$B$53</f>
        <v>27660</v>
      </c>
    </row>
    <row r="464" spans="4:15" ht="15" customHeight="1" x14ac:dyDescent="0.2">
      <c r="D464" s="10">
        <v>462</v>
      </c>
      <c r="E464" s="18">
        <f>MAX($B$47,$B$45*($B$45*(1+$B$8)/($B$45+K463))+$B$9)</f>
        <v>434.78260869565219</v>
      </c>
      <c r="F464" s="18">
        <f t="shared" si="59"/>
        <v>0</v>
      </c>
      <c r="G464" s="18">
        <f t="shared" si="60"/>
        <v>0</v>
      </c>
      <c r="H464" s="19">
        <f t="shared" si="61"/>
        <v>0</v>
      </c>
      <c r="I464" s="18">
        <f t="shared" si="63"/>
        <v>434.78260869565219</v>
      </c>
      <c r="J464" s="19">
        <f t="shared" si="62"/>
        <v>0</v>
      </c>
      <c r="K464" s="19">
        <f>MAX(J464+$B$22,$B$50)</f>
        <v>75</v>
      </c>
      <c r="L464" s="20">
        <f>H464/$B$44</f>
        <v>0</v>
      </c>
      <c r="M464" s="20">
        <f>I464/$B$44</f>
        <v>0.86956521739130432</v>
      </c>
      <c r="N464" s="36">
        <f>(D464-1)*$B$52</f>
        <v>345.75</v>
      </c>
      <c r="O464" s="11">
        <f>D464*$B$53</f>
        <v>27720</v>
      </c>
    </row>
    <row r="465" spans="4:15" ht="15" customHeight="1" x14ac:dyDescent="0.2">
      <c r="D465" s="10">
        <v>463</v>
      </c>
      <c r="E465" s="18">
        <f>MAX($B$47,$B$45*($B$45*(1+$B$8)/($B$45+K464))+$B$9)</f>
        <v>434.78260869565219</v>
      </c>
      <c r="F465" s="18">
        <f t="shared" si="59"/>
        <v>0</v>
      </c>
      <c r="G465" s="18">
        <f t="shared" si="60"/>
        <v>0</v>
      </c>
      <c r="H465" s="19">
        <f t="shared" si="61"/>
        <v>0</v>
      </c>
      <c r="I465" s="18">
        <f t="shared" si="63"/>
        <v>434.78260869565219</v>
      </c>
      <c r="J465" s="19">
        <f t="shared" si="62"/>
        <v>0</v>
      </c>
      <c r="K465" s="19">
        <f>MAX(J465+$B$22,$B$50)</f>
        <v>75</v>
      </c>
      <c r="L465" s="20">
        <f>H465/$B$44</f>
        <v>0</v>
      </c>
      <c r="M465" s="20">
        <f>I465/$B$44</f>
        <v>0.86956521739130432</v>
      </c>
      <c r="N465" s="36">
        <f>(D465-1)*$B$52</f>
        <v>346.5</v>
      </c>
      <c r="O465" s="11">
        <f>D465*$B$53</f>
        <v>27780</v>
      </c>
    </row>
    <row r="466" spans="4:15" ht="15" customHeight="1" x14ac:dyDescent="0.2">
      <c r="D466" s="10">
        <v>464</v>
      </c>
      <c r="E466" s="18">
        <f>MAX($B$47,$B$45*($B$45*(1+$B$8)/($B$45+K465))+$B$9)</f>
        <v>434.78260869565219</v>
      </c>
      <c r="F466" s="18">
        <f t="shared" si="59"/>
        <v>0</v>
      </c>
      <c r="G466" s="18">
        <f t="shared" si="60"/>
        <v>0</v>
      </c>
      <c r="H466" s="19">
        <f t="shared" si="61"/>
        <v>0</v>
      </c>
      <c r="I466" s="18">
        <f t="shared" si="63"/>
        <v>434.78260869565219</v>
      </c>
      <c r="J466" s="19">
        <f t="shared" si="62"/>
        <v>0</v>
      </c>
      <c r="K466" s="19">
        <f>MAX(J466+$B$22,$B$50)</f>
        <v>75</v>
      </c>
      <c r="L466" s="20">
        <f>H466/$B$44</f>
        <v>0</v>
      </c>
      <c r="M466" s="20">
        <f>I466/$B$44</f>
        <v>0.86956521739130432</v>
      </c>
      <c r="N466" s="36">
        <f>(D466-1)*$B$52</f>
        <v>347.25</v>
      </c>
      <c r="O466" s="11">
        <f>D466*$B$53</f>
        <v>27840</v>
      </c>
    </row>
    <row r="467" spans="4:15" ht="15" customHeight="1" x14ac:dyDescent="0.2">
      <c r="D467" s="10">
        <v>465</v>
      </c>
      <c r="E467" s="18">
        <f>MAX($B$47,$B$45*($B$45*(1+$B$8)/($B$45+K466))+$B$9)</f>
        <v>434.78260869565219</v>
      </c>
      <c r="F467" s="18">
        <f t="shared" si="59"/>
        <v>0</v>
      </c>
      <c r="G467" s="18">
        <f t="shared" si="60"/>
        <v>0</v>
      </c>
      <c r="H467" s="19">
        <f t="shared" si="61"/>
        <v>0</v>
      </c>
      <c r="I467" s="18">
        <f t="shared" si="63"/>
        <v>434.78260869565219</v>
      </c>
      <c r="J467" s="19">
        <f t="shared" si="62"/>
        <v>0</v>
      </c>
      <c r="K467" s="19">
        <f>MAX(J467+$B$22,$B$50)</f>
        <v>75</v>
      </c>
      <c r="L467" s="20">
        <f>H467/$B$44</f>
        <v>0</v>
      </c>
      <c r="M467" s="20">
        <f>I467/$B$44</f>
        <v>0.86956521739130432</v>
      </c>
      <c r="N467" s="36">
        <f>(D467-1)*$B$52</f>
        <v>348</v>
      </c>
      <c r="O467" s="11">
        <f>D467*$B$53</f>
        <v>27900</v>
      </c>
    </row>
    <row r="468" spans="4:15" ht="15" customHeight="1" x14ac:dyDescent="0.2">
      <c r="D468" s="10">
        <v>466</v>
      </c>
      <c r="E468" s="18">
        <f>MAX($B$47,$B$45*($B$45*(1+$B$8)/($B$45+K467))+$B$9)</f>
        <v>434.78260869565219</v>
      </c>
      <c r="F468" s="18">
        <f t="shared" si="59"/>
        <v>0</v>
      </c>
      <c r="G468" s="18">
        <f t="shared" si="60"/>
        <v>0</v>
      </c>
      <c r="H468" s="19">
        <f t="shared" si="61"/>
        <v>0</v>
      </c>
      <c r="I468" s="18">
        <f t="shared" si="63"/>
        <v>434.78260869565219</v>
      </c>
      <c r="J468" s="19">
        <f t="shared" si="62"/>
        <v>0</v>
      </c>
      <c r="K468" s="19">
        <f>MAX(J468+$B$22,$B$50)</f>
        <v>75</v>
      </c>
      <c r="L468" s="20">
        <f>H468/$B$44</f>
        <v>0</v>
      </c>
      <c r="M468" s="20">
        <f>I468/$B$44</f>
        <v>0.86956521739130432</v>
      </c>
      <c r="N468" s="36">
        <f>(D468-1)*$B$52</f>
        <v>348.75</v>
      </c>
      <c r="O468" s="11">
        <f>D468*$B$53</f>
        <v>27960</v>
      </c>
    </row>
    <row r="469" spans="4:15" ht="15" customHeight="1" x14ac:dyDescent="0.2">
      <c r="D469" s="10">
        <v>467</v>
      </c>
      <c r="E469" s="18">
        <f>MAX($B$47,$B$45*($B$45*(1+$B$8)/($B$45+K468))+$B$9)</f>
        <v>434.78260869565219</v>
      </c>
      <c r="F469" s="18">
        <f t="shared" si="59"/>
        <v>0</v>
      </c>
      <c r="G469" s="18">
        <f t="shared" si="60"/>
        <v>0</v>
      </c>
      <c r="H469" s="19">
        <f t="shared" si="61"/>
        <v>0</v>
      </c>
      <c r="I469" s="18">
        <f t="shared" si="63"/>
        <v>434.78260869565219</v>
      </c>
      <c r="J469" s="19">
        <f t="shared" si="62"/>
        <v>0</v>
      </c>
      <c r="K469" s="19">
        <f>MAX(J469+$B$22,$B$50)</f>
        <v>75</v>
      </c>
      <c r="L469" s="20">
        <f>H469/$B$44</f>
        <v>0</v>
      </c>
      <c r="M469" s="20">
        <f>I469/$B$44</f>
        <v>0.86956521739130432</v>
      </c>
      <c r="N469" s="36">
        <f>(D469-1)*$B$52</f>
        <v>349.5</v>
      </c>
      <c r="O469" s="11">
        <f>D469*$B$53</f>
        <v>28020</v>
      </c>
    </row>
    <row r="470" spans="4:15" ht="15" customHeight="1" x14ac:dyDescent="0.2">
      <c r="D470" s="10">
        <v>468</v>
      </c>
      <c r="E470" s="18">
        <f>MAX($B$47,$B$45*($B$45*(1+$B$8)/($B$45+K469))+$B$9)</f>
        <v>434.78260869565219</v>
      </c>
      <c r="F470" s="18">
        <f t="shared" si="59"/>
        <v>0</v>
      </c>
      <c r="G470" s="18">
        <f t="shared" si="60"/>
        <v>0</v>
      </c>
      <c r="H470" s="19">
        <f t="shared" si="61"/>
        <v>0</v>
      </c>
      <c r="I470" s="18">
        <f t="shared" si="63"/>
        <v>434.78260869565219</v>
      </c>
      <c r="J470" s="19">
        <f t="shared" si="62"/>
        <v>0</v>
      </c>
      <c r="K470" s="19">
        <f>MAX(J470+$B$22,$B$50)</f>
        <v>75</v>
      </c>
      <c r="L470" s="20">
        <f>H470/$B$44</f>
        <v>0</v>
      </c>
      <c r="M470" s="20">
        <f>I470/$B$44</f>
        <v>0.86956521739130432</v>
      </c>
      <c r="N470" s="36">
        <f>(D470-1)*$B$52</f>
        <v>350.25</v>
      </c>
      <c r="O470" s="11">
        <f>D470*$B$53</f>
        <v>28080</v>
      </c>
    </row>
    <row r="471" spans="4:15" ht="15" customHeight="1" x14ac:dyDescent="0.2">
      <c r="D471" s="10">
        <v>469</v>
      </c>
      <c r="E471" s="18">
        <f>MAX($B$47,$B$45*($B$45*(1+$B$8)/($B$45+K470))+$B$9)</f>
        <v>434.78260869565219</v>
      </c>
      <c r="F471" s="18">
        <f t="shared" si="59"/>
        <v>0</v>
      </c>
      <c r="G471" s="18">
        <f t="shared" si="60"/>
        <v>0</v>
      </c>
      <c r="H471" s="19">
        <f t="shared" si="61"/>
        <v>0</v>
      </c>
      <c r="I471" s="18">
        <f t="shared" si="63"/>
        <v>434.78260869565219</v>
      </c>
      <c r="J471" s="19">
        <f t="shared" si="62"/>
        <v>0</v>
      </c>
      <c r="K471" s="19">
        <f>MAX(J471+$B$22,$B$50)</f>
        <v>75</v>
      </c>
      <c r="L471" s="20">
        <f>H471/$B$44</f>
        <v>0</v>
      </c>
      <c r="M471" s="20">
        <f>I471/$B$44</f>
        <v>0.86956521739130432</v>
      </c>
      <c r="N471" s="36">
        <f>(D471-1)*$B$52</f>
        <v>351</v>
      </c>
      <c r="O471" s="11">
        <f>D471*$B$53</f>
        <v>28140</v>
      </c>
    </row>
    <row r="472" spans="4:15" ht="15" customHeight="1" x14ac:dyDescent="0.2">
      <c r="D472" s="10">
        <v>470</v>
      </c>
      <c r="E472" s="18">
        <f>MAX($B$47,$B$45*($B$45*(1+$B$8)/($B$45+K471))+$B$9)</f>
        <v>434.78260869565219</v>
      </c>
      <c r="F472" s="18">
        <f t="shared" si="59"/>
        <v>0</v>
      </c>
      <c r="G472" s="18">
        <f t="shared" si="60"/>
        <v>0</v>
      </c>
      <c r="H472" s="19">
        <f t="shared" si="61"/>
        <v>0</v>
      </c>
      <c r="I472" s="18">
        <f t="shared" si="63"/>
        <v>434.78260869565219</v>
      </c>
      <c r="J472" s="19">
        <f t="shared" si="62"/>
        <v>0</v>
      </c>
      <c r="K472" s="19">
        <f>MAX(J472+$B$22,$B$50)</f>
        <v>75</v>
      </c>
      <c r="L472" s="20">
        <f>H472/$B$44</f>
        <v>0</v>
      </c>
      <c r="M472" s="20">
        <f>I472/$B$44</f>
        <v>0.86956521739130432</v>
      </c>
      <c r="N472" s="36">
        <f>(D472-1)*$B$52</f>
        <v>351.75</v>
      </c>
      <c r="O472" s="11">
        <f>D472*$B$53</f>
        <v>28200</v>
      </c>
    </row>
    <row r="473" spans="4:15" ht="15" customHeight="1" x14ac:dyDescent="0.2">
      <c r="D473" s="10">
        <v>471</v>
      </c>
      <c r="E473" s="18">
        <f>MAX($B$47,$B$45*($B$45*(1+$B$8)/($B$45+K472))+$B$9)</f>
        <v>434.78260869565219</v>
      </c>
      <c r="F473" s="18">
        <f t="shared" si="59"/>
        <v>0</v>
      </c>
      <c r="G473" s="18">
        <f t="shared" si="60"/>
        <v>0</v>
      </c>
      <c r="H473" s="19">
        <f t="shared" si="61"/>
        <v>0</v>
      </c>
      <c r="I473" s="18">
        <f t="shared" si="63"/>
        <v>434.78260869565219</v>
      </c>
      <c r="J473" s="19">
        <f t="shared" si="62"/>
        <v>0</v>
      </c>
      <c r="K473" s="19">
        <f>MAX(J473+$B$22,$B$50)</f>
        <v>75</v>
      </c>
      <c r="L473" s="20">
        <f>H473/$B$44</f>
        <v>0</v>
      </c>
      <c r="M473" s="20">
        <f>I473/$B$44</f>
        <v>0.86956521739130432</v>
      </c>
      <c r="N473" s="36">
        <f>(D473-1)*$B$52</f>
        <v>352.5</v>
      </c>
      <c r="O473" s="11">
        <f>D473*$B$53</f>
        <v>28260</v>
      </c>
    </row>
    <row r="474" spans="4:15" ht="15" customHeight="1" x14ac:dyDescent="0.2">
      <c r="D474" s="10">
        <v>472</v>
      </c>
      <c r="E474" s="18">
        <f>MAX($B$47,$B$45*($B$45*(1+$B$8)/($B$45+K473))+$B$9)</f>
        <v>434.78260869565219</v>
      </c>
      <c r="F474" s="18">
        <f t="shared" si="59"/>
        <v>0</v>
      </c>
      <c r="G474" s="18">
        <f t="shared" si="60"/>
        <v>0</v>
      </c>
      <c r="H474" s="19">
        <f t="shared" si="61"/>
        <v>0</v>
      </c>
      <c r="I474" s="18">
        <f t="shared" si="63"/>
        <v>434.78260869565219</v>
      </c>
      <c r="J474" s="19">
        <f t="shared" si="62"/>
        <v>0</v>
      </c>
      <c r="K474" s="19">
        <f>MAX(J474+$B$22,$B$50)</f>
        <v>75</v>
      </c>
      <c r="L474" s="20">
        <f>H474/$B$44</f>
        <v>0</v>
      </c>
      <c r="M474" s="20">
        <f>I474/$B$44</f>
        <v>0.86956521739130432</v>
      </c>
      <c r="N474" s="36">
        <f>(D474-1)*$B$52</f>
        <v>353.25</v>
      </c>
      <c r="O474" s="11">
        <f>D474*$B$53</f>
        <v>28320</v>
      </c>
    </row>
    <row r="475" spans="4:15" ht="15" customHeight="1" x14ac:dyDescent="0.2">
      <c r="D475" s="10">
        <v>473</v>
      </c>
      <c r="E475" s="18">
        <f>MAX($B$47,$B$45*($B$45*(1+$B$8)/($B$45+K474))+$B$9)</f>
        <v>434.78260869565219</v>
      </c>
      <c r="F475" s="18">
        <f t="shared" si="59"/>
        <v>0</v>
      </c>
      <c r="G475" s="18">
        <f t="shared" si="60"/>
        <v>0</v>
      </c>
      <c r="H475" s="19">
        <f t="shared" si="61"/>
        <v>0</v>
      </c>
      <c r="I475" s="18">
        <f t="shared" si="63"/>
        <v>434.78260869565219</v>
      </c>
      <c r="J475" s="19">
        <f t="shared" si="62"/>
        <v>0</v>
      </c>
      <c r="K475" s="19">
        <f>MAX(J475+$B$22,$B$50)</f>
        <v>75</v>
      </c>
      <c r="L475" s="20">
        <f>H475/$B$44</f>
        <v>0</v>
      </c>
      <c r="M475" s="20">
        <f>I475/$B$44</f>
        <v>0.86956521739130432</v>
      </c>
      <c r="N475" s="36">
        <f>(D475-1)*$B$52</f>
        <v>354</v>
      </c>
      <c r="O475" s="11">
        <f>D475*$B$53</f>
        <v>28380</v>
      </c>
    </row>
    <row r="476" spans="4:15" ht="15" customHeight="1" x14ac:dyDescent="0.2">
      <c r="D476" s="10">
        <v>474</v>
      </c>
      <c r="E476" s="18">
        <f>MAX($B$47,$B$45*($B$45*(1+$B$8)/($B$45+K475))+$B$9)</f>
        <v>434.78260869565219</v>
      </c>
      <c r="F476" s="18">
        <f t="shared" si="59"/>
        <v>0</v>
      </c>
      <c r="G476" s="18">
        <f t="shared" si="60"/>
        <v>0</v>
      </c>
      <c r="H476" s="19">
        <f t="shared" si="61"/>
        <v>0</v>
      </c>
      <c r="I476" s="18">
        <f t="shared" si="63"/>
        <v>434.78260869565219</v>
      </c>
      <c r="J476" s="19">
        <f t="shared" si="62"/>
        <v>0</v>
      </c>
      <c r="K476" s="19">
        <f>MAX(J476+$B$22,$B$50)</f>
        <v>75</v>
      </c>
      <c r="L476" s="20">
        <f>H476/$B$44</f>
        <v>0</v>
      </c>
      <c r="M476" s="20">
        <f>I476/$B$44</f>
        <v>0.86956521739130432</v>
      </c>
      <c r="N476" s="36">
        <f>(D476-1)*$B$52</f>
        <v>354.75</v>
      </c>
      <c r="O476" s="11">
        <f>D476*$B$53</f>
        <v>28440</v>
      </c>
    </row>
    <row r="477" spans="4:15" ht="15" customHeight="1" x14ac:dyDescent="0.2">
      <c r="D477" s="10">
        <v>475</v>
      </c>
      <c r="E477" s="18">
        <f>MAX($B$47,$B$45*($B$45*(1+$B$8)/($B$45+K476))+$B$9)</f>
        <v>434.78260869565219</v>
      </c>
      <c r="F477" s="18">
        <f t="shared" si="59"/>
        <v>0</v>
      </c>
      <c r="G477" s="18">
        <f t="shared" si="60"/>
        <v>0</v>
      </c>
      <c r="H477" s="19">
        <f t="shared" si="61"/>
        <v>0</v>
      </c>
      <c r="I477" s="18">
        <f t="shared" si="63"/>
        <v>434.78260869565219</v>
      </c>
      <c r="J477" s="19">
        <f t="shared" si="62"/>
        <v>0</v>
      </c>
      <c r="K477" s="19">
        <f>MAX(J477+$B$22,$B$50)</f>
        <v>75</v>
      </c>
      <c r="L477" s="20">
        <f>H477/$B$44</f>
        <v>0</v>
      </c>
      <c r="M477" s="20">
        <f>I477/$B$44</f>
        <v>0.86956521739130432</v>
      </c>
      <c r="N477" s="36">
        <f>(D477-1)*$B$52</f>
        <v>355.5</v>
      </c>
      <c r="O477" s="11">
        <f>D477*$B$53</f>
        <v>28500</v>
      </c>
    </row>
    <row r="478" spans="4:15" ht="15" customHeight="1" x14ac:dyDescent="0.2">
      <c r="D478" s="10">
        <v>476</v>
      </c>
      <c r="E478" s="18">
        <f>MAX($B$47,$B$45*($B$45*(1+$B$8)/($B$45+K477))+$B$9)</f>
        <v>434.78260869565219</v>
      </c>
      <c r="F478" s="18">
        <f t="shared" si="59"/>
        <v>0</v>
      </c>
      <c r="G478" s="18">
        <f t="shared" si="60"/>
        <v>0</v>
      </c>
      <c r="H478" s="19">
        <f t="shared" si="61"/>
        <v>0</v>
      </c>
      <c r="I478" s="18">
        <f t="shared" si="63"/>
        <v>434.78260869565219</v>
      </c>
      <c r="J478" s="19">
        <f t="shared" si="62"/>
        <v>0</v>
      </c>
      <c r="K478" s="19">
        <f>MAX(J478+$B$22,$B$50)</f>
        <v>75</v>
      </c>
      <c r="L478" s="20">
        <f>H478/$B$44</f>
        <v>0</v>
      </c>
      <c r="M478" s="20">
        <f>I478/$B$44</f>
        <v>0.86956521739130432</v>
      </c>
      <c r="N478" s="36">
        <f>(D478-1)*$B$52</f>
        <v>356.25</v>
      </c>
      <c r="O478" s="11">
        <f>D478*$B$53</f>
        <v>28560</v>
      </c>
    </row>
    <row r="479" spans="4:15" ht="15" customHeight="1" x14ac:dyDescent="0.2">
      <c r="D479" s="10">
        <v>477</v>
      </c>
      <c r="E479" s="18">
        <f>MAX($B$47,$B$45*($B$45*(1+$B$8)/($B$45+K478))+$B$9)</f>
        <v>434.78260869565219</v>
      </c>
      <c r="F479" s="18">
        <f t="shared" si="59"/>
        <v>0</v>
      </c>
      <c r="G479" s="18">
        <f t="shared" si="60"/>
        <v>0</v>
      </c>
      <c r="H479" s="19">
        <f t="shared" si="61"/>
        <v>0</v>
      </c>
      <c r="I479" s="18">
        <f t="shared" si="63"/>
        <v>434.78260869565219</v>
      </c>
      <c r="J479" s="19">
        <f t="shared" si="62"/>
        <v>0</v>
      </c>
      <c r="K479" s="19">
        <f>MAX(J479+$B$22,$B$50)</f>
        <v>75</v>
      </c>
      <c r="L479" s="20">
        <f>H479/$B$44</f>
        <v>0</v>
      </c>
      <c r="M479" s="20">
        <f>I479/$B$44</f>
        <v>0.86956521739130432</v>
      </c>
      <c r="N479" s="36">
        <f>(D479-1)*$B$52</f>
        <v>357</v>
      </c>
      <c r="O479" s="11">
        <f>D479*$B$53</f>
        <v>28620</v>
      </c>
    </row>
    <row r="480" spans="4:15" ht="15" customHeight="1" x14ac:dyDescent="0.2">
      <c r="D480" s="10">
        <v>478</v>
      </c>
      <c r="E480" s="18">
        <f>MAX($B$47,$B$45*($B$45*(1+$B$8)/($B$45+K479))+$B$9)</f>
        <v>434.78260869565219</v>
      </c>
      <c r="F480" s="18">
        <f t="shared" si="59"/>
        <v>0</v>
      </c>
      <c r="G480" s="18">
        <f t="shared" si="60"/>
        <v>0</v>
      </c>
      <c r="H480" s="19">
        <f t="shared" si="61"/>
        <v>0</v>
      </c>
      <c r="I480" s="18">
        <f t="shared" si="63"/>
        <v>434.78260869565219</v>
      </c>
      <c r="J480" s="19">
        <f t="shared" si="62"/>
        <v>0</v>
      </c>
      <c r="K480" s="19">
        <f>MAX(J480+$B$22,$B$50)</f>
        <v>75</v>
      </c>
      <c r="L480" s="20">
        <f>H480/$B$44</f>
        <v>0</v>
      </c>
      <c r="M480" s="20">
        <f>I480/$B$44</f>
        <v>0.86956521739130432</v>
      </c>
      <c r="N480" s="36">
        <f>(D480-1)*$B$52</f>
        <v>357.75</v>
      </c>
      <c r="O480" s="11">
        <f>D480*$B$53</f>
        <v>28680</v>
      </c>
    </row>
    <row r="481" spans="4:15" ht="15" customHeight="1" x14ac:dyDescent="0.2">
      <c r="D481" s="10">
        <v>479</v>
      </c>
      <c r="E481" s="18">
        <f>MAX($B$47,$B$45*($B$45*(1+$B$8)/($B$45+K480))+$B$9)</f>
        <v>434.78260869565219</v>
      </c>
      <c r="F481" s="18">
        <f t="shared" si="59"/>
        <v>0</v>
      </c>
      <c r="G481" s="18">
        <f t="shared" si="60"/>
        <v>0</v>
      </c>
      <c r="H481" s="19">
        <f t="shared" si="61"/>
        <v>0</v>
      </c>
      <c r="I481" s="18">
        <f t="shared" si="63"/>
        <v>434.78260869565219</v>
      </c>
      <c r="J481" s="19">
        <f t="shared" si="62"/>
        <v>0</v>
      </c>
      <c r="K481" s="19">
        <f>MAX(J481+$B$22,$B$50)</f>
        <v>75</v>
      </c>
      <c r="L481" s="20">
        <f>H481/$B$44</f>
        <v>0</v>
      </c>
      <c r="M481" s="20">
        <f>I481/$B$44</f>
        <v>0.86956521739130432</v>
      </c>
      <c r="N481" s="36">
        <f>(D481-1)*$B$52</f>
        <v>358.5</v>
      </c>
      <c r="O481" s="11">
        <f>D481*$B$53</f>
        <v>28740</v>
      </c>
    </row>
    <row r="482" spans="4:15" ht="15" customHeight="1" x14ac:dyDescent="0.2">
      <c r="D482" s="10">
        <v>480</v>
      </c>
      <c r="E482" s="18">
        <f>MAX($B$47,$B$45*($B$45*(1+$B$8)/($B$45+K481))+$B$9)</f>
        <v>434.78260869565219</v>
      </c>
      <c r="F482" s="18">
        <f t="shared" si="59"/>
        <v>0</v>
      </c>
      <c r="G482" s="18">
        <f t="shared" si="60"/>
        <v>0</v>
      </c>
      <c r="H482" s="19">
        <f t="shared" si="61"/>
        <v>0</v>
      </c>
      <c r="I482" s="18">
        <f t="shared" si="63"/>
        <v>434.78260869565219</v>
      </c>
      <c r="J482" s="19">
        <f t="shared" si="62"/>
        <v>0</v>
      </c>
      <c r="K482" s="19">
        <f>MAX(J482+$B$22,$B$50)</f>
        <v>75</v>
      </c>
      <c r="L482" s="20">
        <f>H482/$B$44</f>
        <v>0</v>
      </c>
      <c r="M482" s="20">
        <f>I482/$B$44</f>
        <v>0.86956521739130432</v>
      </c>
      <c r="N482" s="36">
        <f>(D482-1)*$B$52</f>
        <v>359.25</v>
      </c>
      <c r="O482" s="11">
        <f>D482*$B$53</f>
        <v>28800</v>
      </c>
    </row>
    <row r="483" spans="4:15" ht="15" customHeight="1" x14ac:dyDescent="0.2">
      <c r="D483" s="10">
        <v>481</v>
      </c>
      <c r="E483" s="18">
        <f>MAX($B$47,$B$45*($B$45*(1+$B$8)/($B$45+K482))+$B$9)</f>
        <v>434.78260869565219</v>
      </c>
      <c r="F483" s="18">
        <f t="shared" si="59"/>
        <v>0</v>
      </c>
      <c r="G483" s="18">
        <f t="shared" si="60"/>
        <v>0</v>
      </c>
      <c r="H483" s="19">
        <f t="shared" si="61"/>
        <v>0</v>
      </c>
      <c r="I483" s="18">
        <f t="shared" si="63"/>
        <v>434.78260869565219</v>
      </c>
      <c r="J483" s="19">
        <f t="shared" si="62"/>
        <v>0</v>
      </c>
      <c r="K483" s="19">
        <f>MAX(J483+$B$22,$B$50)</f>
        <v>75</v>
      </c>
      <c r="L483" s="20">
        <f>H483/$B$44</f>
        <v>0</v>
      </c>
      <c r="M483" s="20">
        <f>I483/$B$44</f>
        <v>0.86956521739130432</v>
      </c>
      <c r="N483" s="36">
        <f>(D483-1)*$B$52</f>
        <v>360</v>
      </c>
      <c r="O483" s="11">
        <f>D483*$B$53</f>
        <v>28860</v>
      </c>
    </row>
    <row r="484" spans="4:15" ht="15" customHeight="1" x14ac:dyDescent="0.2">
      <c r="D484" s="10">
        <v>482</v>
      </c>
      <c r="E484" s="18">
        <f>MAX($B$47,$B$45*($B$45*(1+$B$8)/($B$45+K483))+$B$9)</f>
        <v>434.78260869565219</v>
      </c>
      <c r="F484" s="18">
        <f t="shared" si="59"/>
        <v>0</v>
      </c>
      <c r="G484" s="18">
        <f t="shared" si="60"/>
        <v>0</v>
      </c>
      <c r="H484" s="19">
        <f t="shared" si="61"/>
        <v>0</v>
      </c>
      <c r="I484" s="18">
        <f t="shared" si="63"/>
        <v>434.78260869565219</v>
      </c>
      <c r="J484" s="19">
        <f t="shared" si="62"/>
        <v>0</v>
      </c>
      <c r="K484" s="19">
        <f>MAX(J484+$B$22,$B$50)</f>
        <v>75</v>
      </c>
      <c r="L484" s="20">
        <f>H484/$B$44</f>
        <v>0</v>
      </c>
      <c r="M484" s="20">
        <f>I484/$B$44</f>
        <v>0.86956521739130432</v>
      </c>
      <c r="N484" s="36">
        <f>(D484-1)*$B$52</f>
        <v>360.75</v>
      </c>
      <c r="O484" s="11">
        <f>D484*$B$53</f>
        <v>28920</v>
      </c>
    </row>
    <row r="485" spans="4:15" ht="15" customHeight="1" x14ac:dyDescent="0.2">
      <c r="D485" s="10">
        <v>483</v>
      </c>
      <c r="E485" s="18">
        <f>MAX($B$47,$B$45*($B$45*(1+$B$8)/($B$45+K484))+$B$9)</f>
        <v>434.78260869565219</v>
      </c>
      <c r="F485" s="18">
        <f t="shared" si="59"/>
        <v>0</v>
      </c>
      <c r="G485" s="18">
        <f t="shared" si="60"/>
        <v>0</v>
      </c>
      <c r="H485" s="19">
        <f t="shared" si="61"/>
        <v>0</v>
      </c>
      <c r="I485" s="18">
        <f t="shared" si="63"/>
        <v>434.78260869565219</v>
      </c>
      <c r="J485" s="19">
        <f t="shared" si="62"/>
        <v>0</v>
      </c>
      <c r="K485" s="19">
        <f>MAX(J485+$B$22,$B$50)</f>
        <v>75</v>
      </c>
      <c r="L485" s="20">
        <f>H485/$B$44</f>
        <v>0</v>
      </c>
      <c r="M485" s="20">
        <f>I485/$B$44</f>
        <v>0.86956521739130432</v>
      </c>
      <c r="N485" s="36">
        <f>(D485-1)*$B$52</f>
        <v>361.5</v>
      </c>
      <c r="O485" s="11">
        <f>D485*$B$53</f>
        <v>28980</v>
      </c>
    </row>
    <row r="486" spans="4:15" ht="15" customHeight="1" x14ac:dyDescent="0.2">
      <c r="D486" s="10">
        <v>484</v>
      </c>
      <c r="E486" s="18">
        <f>MAX($B$47,$B$45*($B$45*(1+$B$8)/($B$45+K485))+$B$9)</f>
        <v>434.78260869565219</v>
      </c>
      <c r="F486" s="18">
        <f t="shared" si="59"/>
        <v>0</v>
      </c>
      <c r="G486" s="18">
        <f t="shared" si="60"/>
        <v>0</v>
      </c>
      <c r="H486" s="19">
        <f t="shared" si="61"/>
        <v>0</v>
      </c>
      <c r="I486" s="18">
        <f t="shared" si="63"/>
        <v>434.78260869565219</v>
      </c>
      <c r="J486" s="19">
        <f t="shared" si="62"/>
        <v>0</v>
      </c>
      <c r="K486" s="19">
        <f>MAX(J486+$B$22,$B$50)</f>
        <v>75</v>
      </c>
      <c r="L486" s="20">
        <f>H486/$B$44</f>
        <v>0</v>
      </c>
      <c r="M486" s="20">
        <f>I486/$B$44</f>
        <v>0.86956521739130432</v>
      </c>
      <c r="N486" s="36">
        <f>(D486-1)*$B$52</f>
        <v>362.25</v>
      </c>
      <c r="O486" s="11">
        <f>D486*$B$53</f>
        <v>29040</v>
      </c>
    </row>
    <row r="487" spans="4:15" ht="15" customHeight="1" x14ac:dyDescent="0.2">
      <c r="D487" s="10">
        <v>485</v>
      </c>
      <c r="E487" s="18">
        <f>MAX($B$47,$B$45*($B$45*(1+$B$8)/($B$45+K486))+$B$9)</f>
        <v>434.78260869565219</v>
      </c>
      <c r="F487" s="18">
        <f t="shared" si="59"/>
        <v>0</v>
      </c>
      <c r="G487" s="18">
        <f t="shared" si="60"/>
        <v>0</v>
      </c>
      <c r="H487" s="19">
        <f t="shared" si="61"/>
        <v>0</v>
      </c>
      <c r="I487" s="18">
        <f t="shared" si="63"/>
        <v>434.78260869565219</v>
      </c>
      <c r="J487" s="19">
        <f t="shared" si="62"/>
        <v>0</v>
      </c>
      <c r="K487" s="19">
        <f>MAX(J487+$B$22,$B$50)</f>
        <v>75</v>
      </c>
      <c r="L487" s="20">
        <f>H487/$B$44</f>
        <v>0</v>
      </c>
      <c r="M487" s="20">
        <f>I487/$B$44</f>
        <v>0.86956521739130432</v>
      </c>
      <c r="N487" s="36">
        <f>(D487-1)*$B$52</f>
        <v>363</v>
      </c>
      <c r="O487" s="11">
        <f>D487*$B$53</f>
        <v>29100</v>
      </c>
    </row>
    <row r="488" spans="4:15" ht="15" customHeight="1" x14ac:dyDescent="0.2">
      <c r="D488" s="10">
        <v>486</v>
      </c>
      <c r="E488" s="18">
        <f>MAX($B$47,$B$45*($B$45*(1+$B$8)/($B$45+K487))+$B$9)</f>
        <v>434.78260869565219</v>
      </c>
      <c r="F488" s="18">
        <f t="shared" ref="F488:F551" si="64">MAX(F487-$E488/30,0)</f>
        <v>0</v>
      </c>
      <c r="G488" s="18">
        <f t="shared" ref="G488:G551" si="65">MAX(G487-$E488/15,0)</f>
        <v>0</v>
      </c>
      <c r="H488" s="19">
        <f t="shared" ref="H488:H551" si="66">12*(F487-F488)+9*(G487-G488)</f>
        <v>0</v>
      </c>
      <c r="I488" s="18">
        <f t="shared" si="63"/>
        <v>434.78260869565219</v>
      </c>
      <c r="J488" s="19">
        <f t="shared" ref="J488:J551" si="67">9*G488+6*F488</f>
        <v>0</v>
      </c>
      <c r="K488" s="19">
        <f>MAX(J488+$B$22,$B$50)</f>
        <v>75</v>
      </c>
      <c r="L488" s="20">
        <f>H488/$B$44</f>
        <v>0</v>
      </c>
      <c r="M488" s="20">
        <f>I488/$B$44</f>
        <v>0.86956521739130432</v>
      </c>
      <c r="N488" s="36">
        <f>(D488-1)*$B$52</f>
        <v>363.75</v>
      </c>
      <c r="O488" s="11">
        <f>D488*$B$53</f>
        <v>29160</v>
      </c>
    </row>
    <row r="489" spans="4:15" ht="15" customHeight="1" x14ac:dyDescent="0.2">
      <c r="D489" s="10">
        <v>487</v>
      </c>
      <c r="E489" s="18">
        <f>MAX($B$47,$B$45*($B$45*(1+$B$8)/($B$45+K488))+$B$9)</f>
        <v>434.78260869565219</v>
      </c>
      <c r="F489" s="18">
        <f t="shared" si="64"/>
        <v>0</v>
      </c>
      <c r="G489" s="18">
        <f t="shared" si="65"/>
        <v>0</v>
      </c>
      <c r="H489" s="19">
        <f t="shared" si="66"/>
        <v>0</v>
      </c>
      <c r="I489" s="18">
        <f t="shared" si="63"/>
        <v>434.78260869565219</v>
      </c>
      <c r="J489" s="19">
        <f t="shared" si="67"/>
        <v>0</v>
      </c>
      <c r="K489" s="19">
        <f>MAX(J489+$B$22,$B$50)</f>
        <v>75</v>
      </c>
      <c r="L489" s="20">
        <f>H489/$B$44</f>
        <v>0</v>
      </c>
      <c r="M489" s="20">
        <f>I489/$B$44</f>
        <v>0.86956521739130432</v>
      </c>
      <c r="N489" s="36">
        <f>(D489-1)*$B$52</f>
        <v>364.5</v>
      </c>
      <c r="O489" s="11">
        <f>D489*$B$53</f>
        <v>29220</v>
      </c>
    </row>
    <row r="490" spans="4:15" ht="15" customHeight="1" x14ac:dyDescent="0.2">
      <c r="D490" s="10">
        <v>488</v>
      </c>
      <c r="E490" s="18">
        <f>MAX($B$47,$B$45*($B$45*(1+$B$8)/($B$45+K489))+$B$9)</f>
        <v>434.78260869565219</v>
      </c>
      <c r="F490" s="18">
        <f t="shared" si="64"/>
        <v>0</v>
      </c>
      <c r="G490" s="18">
        <f t="shared" si="65"/>
        <v>0</v>
      </c>
      <c r="H490" s="19">
        <f t="shared" si="66"/>
        <v>0</v>
      </c>
      <c r="I490" s="18">
        <f t="shared" si="63"/>
        <v>434.78260869565219</v>
      </c>
      <c r="J490" s="19">
        <f t="shared" si="67"/>
        <v>0</v>
      </c>
      <c r="K490" s="19">
        <f>MAX(J490+$B$22,$B$50)</f>
        <v>75</v>
      </c>
      <c r="L490" s="20">
        <f>H490/$B$44</f>
        <v>0</v>
      </c>
      <c r="M490" s="20">
        <f>I490/$B$44</f>
        <v>0.86956521739130432</v>
      </c>
      <c r="N490" s="36">
        <f>(D490-1)*$B$52</f>
        <v>365.25</v>
      </c>
      <c r="O490" s="11">
        <f>D490*$B$53</f>
        <v>29280</v>
      </c>
    </row>
    <row r="491" spans="4:15" ht="15" customHeight="1" x14ac:dyDescent="0.2">
      <c r="D491" s="10">
        <v>489</v>
      </c>
      <c r="E491" s="18">
        <f>MAX($B$47,$B$45*($B$45*(1+$B$8)/($B$45+K490))+$B$9)</f>
        <v>434.78260869565219</v>
      </c>
      <c r="F491" s="18">
        <f t="shared" si="64"/>
        <v>0</v>
      </c>
      <c r="G491" s="18">
        <f t="shared" si="65"/>
        <v>0</v>
      </c>
      <c r="H491" s="19">
        <f t="shared" si="66"/>
        <v>0</v>
      </c>
      <c r="I491" s="18">
        <f t="shared" si="63"/>
        <v>434.78260869565219</v>
      </c>
      <c r="J491" s="19">
        <f t="shared" si="67"/>
        <v>0</v>
      </c>
      <c r="K491" s="19">
        <f>MAX(J491+$B$22,$B$50)</f>
        <v>75</v>
      </c>
      <c r="L491" s="20">
        <f>H491/$B$44</f>
        <v>0</v>
      </c>
      <c r="M491" s="20">
        <f>I491/$B$44</f>
        <v>0.86956521739130432</v>
      </c>
      <c r="N491" s="36">
        <f>(D491-1)*$B$52</f>
        <v>366</v>
      </c>
      <c r="O491" s="11">
        <f>D491*$B$53</f>
        <v>29340</v>
      </c>
    </row>
    <row r="492" spans="4:15" ht="15" customHeight="1" x14ac:dyDescent="0.2">
      <c r="D492" s="10">
        <v>490</v>
      </c>
      <c r="E492" s="18">
        <f>MAX($B$47,$B$45*($B$45*(1+$B$8)/($B$45+K491))+$B$9)</f>
        <v>434.78260869565219</v>
      </c>
      <c r="F492" s="18">
        <f t="shared" si="64"/>
        <v>0</v>
      </c>
      <c r="G492" s="18">
        <f t="shared" si="65"/>
        <v>0</v>
      </c>
      <c r="H492" s="19">
        <f t="shared" si="66"/>
        <v>0</v>
      </c>
      <c r="I492" s="18">
        <f t="shared" si="63"/>
        <v>434.78260869565219</v>
      </c>
      <c r="J492" s="19">
        <f t="shared" si="67"/>
        <v>0</v>
      </c>
      <c r="K492" s="19">
        <f>MAX(J492+$B$22,$B$50)</f>
        <v>75</v>
      </c>
      <c r="L492" s="20">
        <f>H492/$B$44</f>
        <v>0</v>
      </c>
      <c r="M492" s="20">
        <f>I492/$B$44</f>
        <v>0.86956521739130432</v>
      </c>
      <c r="N492" s="36">
        <f>(D492-1)*$B$52</f>
        <v>366.75</v>
      </c>
      <c r="O492" s="11">
        <f>D492*$B$53</f>
        <v>29400</v>
      </c>
    </row>
    <row r="493" spans="4:15" ht="15" customHeight="1" x14ac:dyDescent="0.2">
      <c r="D493" s="10">
        <v>491</v>
      </c>
      <c r="E493" s="18">
        <f>MAX($B$47,$B$45*($B$45*(1+$B$8)/($B$45+K492))+$B$9)</f>
        <v>434.78260869565219</v>
      </c>
      <c r="F493" s="18">
        <f t="shared" si="64"/>
        <v>0</v>
      </c>
      <c r="G493" s="18">
        <f t="shared" si="65"/>
        <v>0</v>
      </c>
      <c r="H493" s="19">
        <f t="shared" si="66"/>
        <v>0</v>
      </c>
      <c r="I493" s="18">
        <f t="shared" si="63"/>
        <v>434.78260869565219</v>
      </c>
      <c r="J493" s="19">
        <f t="shared" si="67"/>
        <v>0</v>
      </c>
      <c r="K493" s="19">
        <f>MAX(J493+$B$22,$B$50)</f>
        <v>75</v>
      </c>
      <c r="L493" s="20">
        <f>H493/$B$44</f>
        <v>0</v>
      </c>
      <c r="M493" s="20">
        <f>I493/$B$44</f>
        <v>0.86956521739130432</v>
      </c>
      <c r="N493" s="36">
        <f>(D493-1)*$B$52</f>
        <v>367.5</v>
      </c>
      <c r="O493" s="11">
        <f>D493*$B$53</f>
        <v>29460</v>
      </c>
    </row>
    <row r="494" spans="4:15" ht="15" customHeight="1" x14ac:dyDescent="0.2">
      <c r="D494" s="10">
        <v>492</v>
      </c>
      <c r="E494" s="18">
        <f>MAX($B$47,$B$45*($B$45*(1+$B$8)/($B$45+K493))+$B$9)</f>
        <v>434.78260869565219</v>
      </c>
      <c r="F494" s="18">
        <f t="shared" si="64"/>
        <v>0</v>
      </c>
      <c r="G494" s="18">
        <f t="shared" si="65"/>
        <v>0</v>
      </c>
      <c r="H494" s="19">
        <f t="shared" si="66"/>
        <v>0</v>
      </c>
      <c r="I494" s="18">
        <f t="shared" si="63"/>
        <v>434.78260869565219</v>
      </c>
      <c r="J494" s="19">
        <f t="shared" si="67"/>
        <v>0</v>
      </c>
      <c r="K494" s="19">
        <f>MAX(J494+$B$22,$B$50)</f>
        <v>75</v>
      </c>
      <c r="L494" s="20">
        <f>H494/$B$44</f>
        <v>0</v>
      </c>
      <c r="M494" s="20">
        <f>I494/$B$44</f>
        <v>0.86956521739130432</v>
      </c>
      <c r="N494" s="36">
        <f>(D494-1)*$B$52</f>
        <v>368.25</v>
      </c>
      <c r="O494" s="11">
        <f>D494*$B$53</f>
        <v>29520</v>
      </c>
    </row>
    <row r="495" spans="4:15" ht="15" customHeight="1" x14ac:dyDescent="0.2">
      <c r="D495" s="10">
        <v>493</v>
      </c>
      <c r="E495" s="18">
        <f>MAX($B$47,$B$45*($B$45*(1+$B$8)/($B$45+K494))+$B$9)</f>
        <v>434.78260869565219</v>
      </c>
      <c r="F495" s="18">
        <f t="shared" si="64"/>
        <v>0</v>
      </c>
      <c r="G495" s="18">
        <f t="shared" si="65"/>
        <v>0</v>
      </c>
      <c r="H495" s="19">
        <f t="shared" si="66"/>
        <v>0</v>
      </c>
      <c r="I495" s="18">
        <f t="shared" si="63"/>
        <v>434.78260869565219</v>
      </c>
      <c r="J495" s="19">
        <f t="shared" si="67"/>
        <v>0</v>
      </c>
      <c r="K495" s="19">
        <f>MAX(J495+$B$22,$B$50)</f>
        <v>75</v>
      </c>
      <c r="L495" s="20">
        <f>H495/$B$44</f>
        <v>0</v>
      </c>
      <c r="M495" s="20">
        <f>I495/$B$44</f>
        <v>0.86956521739130432</v>
      </c>
      <c r="N495" s="36">
        <f>(D495-1)*$B$52</f>
        <v>369</v>
      </c>
      <c r="O495" s="11">
        <f>D495*$B$53</f>
        <v>29580</v>
      </c>
    </row>
    <row r="496" spans="4:15" ht="15" customHeight="1" x14ac:dyDescent="0.2">
      <c r="D496" s="10">
        <v>494</v>
      </c>
      <c r="E496" s="18">
        <f>MAX($B$47,$B$45*($B$45*(1+$B$8)/($B$45+K495))+$B$9)</f>
        <v>434.78260869565219</v>
      </c>
      <c r="F496" s="18">
        <f t="shared" si="64"/>
        <v>0</v>
      </c>
      <c r="G496" s="18">
        <f t="shared" si="65"/>
        <v>0</v>
      </c>
      <c r="H496" s="19">
        <f t="shared" si="66"/>
        <v>0</v>
      </c>
      <c r="I496" s="18">
        <f t="shared" si="63"/>
        <v>434.78260869565219</v>
      </c>
      <c r="J496" s="19">
        <f t="shared" si="67"/>
        <v>0</v>
      </c>
      <c r="K496" s="19">
        <f>MAX(J496+$B$22,$B$50)</f>
        <v>75</v>
      </c>
      <c r="L496" s="20">
        <f>H496/$B$44</f>
        <v>0</v>
      </c>
      <c r="M496" s="20">
        <f>I496/$B$44</f>
        <v>0.86956521739130432</v>
      </c>
      <c r="N496" s="36">
        <f>(D496-1)*$B$52</f>
        <v>369.75</v>
      </c>
      <c r="O496" s="11">
        <f>D496*$B$53</f>
        <v>29640</v>
      </c>
    </row>
    <row r="497" spans="4:15" ht="15" customHeight="1" x14ac:dyDescent="0.2">
      <c r="D497" s="10">
        <v>495</v>
      </c>
      <c r="E497" s="18">
        <f>MAX($B$47,$B$45*($B$45*(1+$B$8)/($B$45+K496))+$B$9)</f>
        <v>434.78260869565219</v>
      </c>
      <c r="F497" s="18">
        <f t="shared" si="64"/>
        <v>0</v>
      </c>
      <c r="G497" s="18">
        <f t="shared" si="65"/>
        <v>0</v>
      </c>
      <c r="H497" s="19">
        <f t="shared" si="66"/>
        <v>0</v>
      </c>
      <c r="I497" s="18">
        <f t="shared" si="63"/>
        <v>434.78260869565219</v>
      </c>
      <c r="J497" s="19">
        <f t="shared" si="67"/>
        <v>0</v>
      </c>
      <c r="K497" s="19">
        <f>MAX(J497+$B$22,$B$50)</f>
        <v>75</v>
      </c>
      <c r="L497" s="20">
        <f>H497/$B$44</f>
        <v>0</v>
      </c>
      <c r="M497" s="20">
        <f>I497/$B$44</f>
        <v>0.86956521739130432</v>
      </c>
      <c r="N497" s="36">
        <f>(D497-1)*$B$52</f>
        <v>370.5</v>
      </c>
      <c r="O497" s="11">
        <f>D497*$B$53</f>
        <v>29700</v>
      </c>
    </row>
    <row r="498" spans="4:15" ht="15" customHeight="1" x14ac:dyDescent="0.2">
      <c r="D498" s="10">
        <v>496</v>
      </c>
      <c r="E498" s="18">
        <f>MAX($B$47,$B$45*($B$45*(1+$B$8)/($B$45+K497))+$B$9)</f>
        <v>434.78260869565219</v>
      </c>
      <c r="F498" s="18">
        <f t="shared" si="64"/>
        <v>0</v>
      </c>
      <c r="G498" s="18">
        <f t="shared" si="65"/>
        <v>0</v>
      </c>
      <c r="H498" s="19">
        <f t="shared" si="66"/>
        <v>0</v>
      </c>
      <c r="I498" s="18">
        <f t="shared" si="63"/>
        <v>434.78260869565219</v>
      </c>
      <c r="J498" s="19">
        <f t="shared" si="67"/>
        <v>0</v>
      </c>
      <c r="K498" s="19">
        <f>MAX(J498+$B$22,$B$50)</f>
        <v>75</v>
      </c>
      <c r="L498" s="20">
        <f>H498/$B$44</f>
        <v>0</v>
      </c>
      <c r="M498" s="20">
        <f>I498/$B$44</f>
        <v>0.86956521739130432</v>
      </c>
      <c r="N498" s="36">
        <f>(D498-1)*$B$52</f>
        <v>371.25</v>
      </c>
      <c r="O498" s="11">
        <f>D498*$B$53</f>
        <v>29760</v>
      </c>
    </row>
    <row r="499" spans="4:15" ht="15" customHeight="1" x14ac:dyDescent="0.2">
      <c r="D499" s="10">
        <v>497</v>
      </c>
      <c r="E499" s="18">
        <f>MAX($B$47,$B$45*($B$45*(1+$B$8)/($B$45+K498))+$B$9)</f>
        <v>434.78260869565219</v>
      </c>
      <c r="F499" s="18">
        <f t="shared" si="64"/>
        <v>0</v>
      </c>
      <c r="G499" s="18">
        <f t="shared" si="65"/>
        <v>0</v>
      </c>
      <c r="H499" s="19">
        <f t="shared" si="66"/>
        <v>0</v>
      </c>
      <c r="I499" s="18">
        <f t="shared" si="63"/>
        <v>434.78260869565219</v>
      </c>
      <c r="J499" s="19">
        <f t="shared" si="67"/>
        <v>0</v>
      </c>
      <c r="K499" s="19">
        <f>MAX(J499+$B$22,$B$50)</f>
        <v>75</v>
      </c>
      <c r="L499" s="20">
        <f>H499/$B$44</f>
        <v>0</v>
      </c>
      <c r="M499" s="20">
        <f>I499/$B$44</f>
        <v>0.86956521739130432</v>
      </c>
      <c r="N499" s="36">
        <f>(D499-1)*$B$52</f>
        <v>372</v>
      </c>
      <c r="O499" s="11">
        <f>D499*$B$53</f>
        <v>29820</v>
      </c>
    </row>
    <row r="500" spans="4:15" ht="15" customHeight="1" x14ac:dyDescent="0.2">
      <c r="D500" s="10">
        <v>498</v>
      </c>
      <c r="E500" s="18">
        <f>MAX($B$47,$B$45*($B$45*(1+$B$8)/($B$45+K499))+$B$9)</f>
        <v>434.78260869565219</v>
      </c>
      <c r="F500" s="18">
        <f t="shared" si="64"/>
        <v>0</v>
      </c>
      <c r="G500" s="18">
        <f t="shared" si="65"/>
        <v>0</v>
      </c>
      <c r="H500" s="19">
        <f t="shared" si="66"/>
        <v>0</v>
      </c>
      <c r="I500" s="18">
        <f t="shared" si="63"/>
        <v>434.78260869565219</v>
      </c>
      <c r="J500" s="19">
        <f t="shared" si="67"/>
        <v>0</v>
      </c>
      <c r="K500" s="19">
        <f>MAX(J500+$B$22,$B$50)</f>
        <v>75</v>
      </c>
      <c r="L500" s="20">
        <f>H500/$B$44</f>
        <v>0</v>
      </c>
      <c r="M500" s="20">
        <f>I500/$B$44</f>
        <v>0.86956521739130432</v>
      </c>
      <c r="N500" s="36">
        <f>(D500-1)*$B$52</f>
        <v>372.75</v>
      </c>
      <c r="O500" s="11">
        <f>D500*$B$53</f>
        <v>29880</v>
      </c>
    </row>
    <row r="501" spans="4:15" ht="15" customHeight="1" x14ac:dyDescent="0.2">
      <c r="D501" s="10">
        <v>499</v>
      </c>
      <c r="E501" s="18">
        <f>MAX($B$47,$B$45*($B$45*(1+$B$8)/($B$45+K500))+$B$9)</f>
        <v>434.78260869565219</v>
      </c>
      <c r="F501" s="18">
        <f t="shared" si="64"/>
        <v>0</v>
      </c>
      <c r="G501" s="18">
        <f t="shared" si="65"/>
        <v>0</v>
      </c>
      <c r="H501" s="19">
        <f t="shared" si="66"/>
        <v>0</v>
      </c>
      <c r="I501" s="18">
        <f t="shared" si="63"/>
        <v>434.78260869565219</v>
      </c>
      <c r="J501" s="19">
        <f t="shared" si="67"/>
        <v>0</v>
      </c>
      <c r="K501" s="19">
        <f>MAX(J501+$B$22,$B$50)</f>
        <v>75</v>
      </c>
      <c r="L501" s="20">
        <f>H501/$B$44</f>
        <v>0</v>
      </c>
      <c r="M501" s="20">
        <f>I501/$B$44</f>
        <v>0.86956521739130432</v>
      </c>
      <c r="N501" s="36">
        <f>(D501-1)*$B$52</f>
        <v>373.5</v>
      </c>
      <c r="O501" s="11">
        <f>D501*$B$53</f>
        <v>29940</v>
      </c>
    </row>
    <row r="502" spans="4:15" ht="15" customHeight="1" x14ac:dyDescent="0.2">
      <c r="D502" s="10">
        <v>500</v>
      </c>
      <c r="E502" s="18">
        <f>MAX($B$47,$B$45*($B$45*(1+$B$8)/($B$45+K501))+$B$9)</f>
        <v>434.78260869565219</v>
      </c>
      <c r="F502" s="18">
        <f t="shared" si="64"/>
        <v>0</v>
      </c>
      <c r="G502" s="18">
        <f t="shared" si="65"/>
        <v>0</v>
      </c>
      <c r="H502" s="19">
        <f t="shared" si="66"/>
        <v>0</v>
      </c>
      <c r="I502" s="18">
        <f t="shared" si="63"/>
        <v>434.78260869565219</v>
      </c>
      <c r="J502" s="19">
        <f t="shared" si="67"/>
        <v>0</v>
      </c>
      <c r="K502" s="19">
        <f>MAX(J502+$B$22,$B$50)</f>
        <v>75</v>
      </c>
      <c r="L502" s="20">
        <f>H502/$B$44</f>
        <v>0</v>
      </c>
      <c r="M502" s="20">
        <f>I502/$B$44</f>
        <v>0.86956521739130432</v>
      </c>
      <c r="N502" s="36">
        <f>(D502-1)*$B$52</f>
        <v>374.25</v>
      </c>
      <c r="O502" s="11">
        <f>D502*$B$53</f>
        <v>30000</v>
      </c>
    </row>
    <row r="503" spans="4:15" ht="15" customHeight="1" x14ac:dyDescent="0.2">
      <c r="D503" s="10">
        <v>501</v>
      </c>
      <c r="E503" s="18">
        <f>MAX($B$47,$B$45*($B$45*(1+$B$8)/($B$45+K502))+$B$9)</f>
        <v>434.78260869565219</v>
      </c>
      <c r="F503" s="18">
        <f t="shared" si="64"/>
        <v>0</v>
      </c>
      <c r="G503" s="18">
        <f t="shared" si="65"/>
        <v>0</v>
      </c>
      <c r="H503" s="19">
        <f t="shared" si="66"/>
        <v>0</v>
      </c>
      <c r="I503" s="18">
        <f t="shared" si="63"/>
        <v>434.78260869565219</v>
      </c>
      <c r="J503" s="19">
        <f t="shared" si="67"/>
        <v>0</v>
      </c>
      <c r="K503" s="19">
        <f>MAX(J503+$B$22,$B$50)</f>
        <v>75</v>
      </c>
      <c r="L503" s="20">
        <f>H503/$B$44</f>
        <v>0</v>
      </c>
      <c r="M503" s="20">
        <f>I503/$B$44</f>
        <v>0.86956521739130432</v>
      </c>
      <c r="N503" s="36">
        <f>(D503-1)*$B$52</f>
        <v>375</v>
      </c>
      <c r="O503" s="11">
        <f>D503*$B$53</f>
        <v>30060</v>
      </c>
    </row>
    <row r="504" spans="4:15" ht="15" customHeight="1" x14ac:dyDescent="0.2">
      <c r="D504" s="10">
        <v>502</v>
      </c>
      <c r="E504" s="18">
        <f>MAX($B$47,$B$45*($B$45*(1+$B$8)/($B$45+K503))+$B$9)</f>
        <v>434.78260869565219</v>
      </c>
      <c r="F504" s="18">
        <f t="shared" si="64"/>
        <v>0</v>
      </c>
      <c r="G504" s="18">
        <f t="shared" si="65"/>
        <v>0</v>
      </c>
      <c r="H504" s="19">
        <f t="shared" si="66"/>
        <v>0</v>
      </c>
      <c r="I504" s="18">
        <f t="shared" si="63"/>
        <v>434.78260869565219</v>
      </c>
      <c r="J504" s="19">
        <f t="shared" si="67"/>
        <v>0</v>
      </c>
      <c r="K504" s="19">
        <f>MAX(J504+$B$22,$B$50)</f>
        <v>75</v>
      </c>
      <c r="L504" s="20">
        <f>H504/$B$44</f>
        <v>0</v>
      </c>
      <c r="M504" s="20">
        <f>I504/$B$44</f>
        <v>0.86956521739130432</v>
      </c>
      <c r="N504" s="36">
        <f>(D504-1)*$B$52</f>
        <v>375.75</v>
      </c>
      <c r="O504" s="11">
        <f>D504*$B$53</f>
        <v>30120</v>
      </c>
    </row>
    <row r="505" spans="4:15" ht="15" customHeight="1" x14ac:dyDescent="0.2">
      <c r="D505" s="10">
        <v>503</v>
      </c>
      <c r="E505" s="18">
        <f>MAX($B$47,$B$45*($B$45*(1+$B$8)/($B$45+K504))+$B$9)</f>
        <v>434.78260869565219</v>
      </c>
      <c r="F505" s="18">
        <f t="shared" si="64"/>
        <v>0</v>
      </c>
      <c r="G505" s="18">
        <f t="shared" si="65"/>
        <v>0</v>
      </c>
      <c r="H505" s="19">
        <f t="shared" si="66"/>
        <v>0</v>
      </c>
      <c r="I505" s="18">
        <f t="shared" si="63"/>
        <v>434.78260869565219</v>
      </c>
      <c r="J505" s="19">
        <f t="shared" si="67"/>
        <v>0</v>
      </c>
      <c r="K505" s="19">
        <f>MAX(J505+$B$22,$B$50)</f>
        <v>75</v>
      </c>
      <c r="L505" s="20">
        <f>H505/$B$44</f>
        <v>0</v>
      </c>
      <c r="M505" s="20">
        <f>I505/$B$44</f>
        <v>0.86956521739130432</v>
      </c>
      <c r="N505" s="36">
        <f>(D505-1)*$B$52</f>
        <v>376.5</v>
      </c>
      <c r="O505" s="11">
        <f>D505*$B$53</f>
        <v>30180</v>
      </c>
    </row>
    <row r="506" spans="4:15" ht="15" customHeight="1" x14ac:dyDescent="0.2">
      <c r="D506" s="10">
        <v>504</v>
      </c>
      <c r="E506" s="18">
        <f>MAX($B$47,$B$45*($B$45*(1+$B$8)/($B$45+K505))+$B$9)</f>
        <v>434.78260869565219</v>
      </c>
      <c r="F506" s="18">
        <f t="shared" si="64"/>
        <v>0</v>
      </c>
      <c r="G506" s="18">
        <f t="shared" si="65"/>
        <v>0</v>
      </c>
      <c r="H506" s="19">
        <f t="shared" si="66"/>
        <v>0</v>
      </c>
      <c r="I506" s="18">
        <f t="shared" si="63"/>
        <v>434.78260869565219</v>
      </c>
      <c r="J506" s="19">
        <f t="shared" si="67"/>
        <v>0</v>
      </c>
      <c r="K506" s="19">
        <f>MAX(J506+$B$22,$B$50)</f>
        <v>75</v>
      </c>
      <c r="L506" s="20">
        <f>H506/$B$44</f>
        <v>0</v>
      </c>
      <c r="M506" s="20">
        <f>I506/$B$44</f>
        <v>0.86956521739130432</v>
      </c>
      <c r="N506" s="36">
        <f>(D506-1)*$B$52</f>
        <v>377.25</v>
      </c>
      <c r="O506" s="11">
        <f>D506*$B$53</f>
        <v>30240</v>
      </c>
    </row>
    <row r="507" spans="4:15" ht="15" customHeight="1" x14ac:dyDescent="0.2">
      <c r="D507" s="10">
        <v>505</v>
      </c>
      <c r="E507" s="18">
        <f>MAX($B$47,$B$45*($B$45*(1+$B$8)/($B$45+K506))+$B$9)</f>
        <v>434.78260869565219</v>
      </c>
      <c r="F507" s="18">
        <f t="shared" si="64"/>
        <v>0</v>
      </c>
      <c r="G507" s="18">
        <f t="shared" si="65"/>
        <v>0</v>
      </c>
      <c r="H507" s="19">
        <f t="shared" si="66"/>
        <v>0</v>
      </c>
      <c r="I507" s="18">
        <f t="shared" si="63"/>
        <v>434.78260869565219</v>
      </c>
      <c r="J507" s="19">
        <f t="shared" si="67"/>
        <v>0</v>
      </c>
      <c r="K507" s="19">
        <f>MAX(J507+$B$22,$B$50)</f>
        <v>75</v>
      </c>
      <c r="L507" s="20">
        <f>H507/$B$44</f>
        <v>0</v>
      </c>
      <c r="M507" s="20">
        <f>I507/$B$44</f>
        <v>0.86956521739130432</v>
      </c>
      <c r="N507" s="36">
        <f>(D507-1)*$B$52</f>
        <v>378</v>
      </c>
      <c r="O507" s="11">
        <f>D507*$B$53</f>
        <v>30300</v>
      </c>
    </row>
    <row r="508" spans="4:15" ht="15" customHeight="1" x14ac:dyDescent="0.2">
      <c r="D508" s="10">
        <v>506</v>
      </c>
      <c r="E508" s="18">
        <f>MAX($B$47,$B$45*($B$45*(1+$B$8)/($B$45+K507))+$B$9)</f>
        <v>434.78260869565219</v>
      </c>
      <c r="F508" s="18">
        <f t="shared" si="64"/>
        <v>0</v>
      </c>
      <c r="G508" s="18">
        <f t="shared" si="65"/>
        <v>0</v>
      </c>
      <c r="H508" s="19">
        <f t="shared" si="66"/>
        <v>0</v>
      </c>
      <c r="I508" s="18">
        <f t="shared" si="63"/>
        <v>434.78260869565219</v>
      </c>
      <c r="J508" s="19">
        <f t="shared" si="67"/>
        <v>0</v>
      </c>
      <c r="K508" s="19">
        <f>MAX(J508+$B$22,$B$50)</f>
        <v>75</v>
      </c>
      <c r="L508" s="20">
        <f>H508/$B$44</f>
        <v>0</v>
      </c>
      <c r="M508" s="20">
        <f>I508/$B$44</f>
        <v>0.86956521739130432</v>
      </c>
      <c r="N508" s="36">
        <f>(D508-1)*$B$52</f>
        <v>378.75</v>
      </c>
      <c r="O508" s="11">
        <f>D508*$B$53</f>
        <v>30360</v>
      </c>
    </row>
    <row r="509" spans="4:15" ht="15" customHeight="1" x14ac:dyDescent="0.2">
      <c r="D509" s="10">
        <v>507</v>
      </c>
      <c r="E509" s="18">
        <f>MAX($B$47,$B$45*($B$45*(1+$B$8)/($B$45+K508))+$B$9)</f>
        <v>434.78260869565219</v>
      </c>
      <c r="F509" s="18">
        <f t="shared" si="64"/>
        <v>0</v>
      </c>
      <c r="G509" s="18">
        <f t="shared" si="65"/>
        <v>0</v>
      </c>
      <c r="H509" s="19">
        <f t="shared" si="66"/>
        <v>0</v>
      </c>
      <c r="I509" s="18">
        <f t="shared" si="63"/>
        <v>434.78260869565219</v>
      </c>
      <c r="J509" s="19">
        <f t="shared" si="67"/>
        <v>0</v>
      </c>
      <c r="K509" s="19">
        <f>MAX(J509+$B$22,$B$50)</f>
        <v>75</v>
      </c>
      <c r="L509" s="20">
        <f>H509/$B$44</f>
        <v>0</v>
      </c>
      <c r="M509" s="20">
        <f>I509/$B$44</f>
        <v>0.86956521739130432</v>
      </c>
      <c r="N509" s="36">
        <f>(D509-1)*$B$52</f>
        <v>379.5</v>
      </c>
      <c r="O509" s="11">
        <f>D509*$B$53</f>
        <v>30420</v>
      </c>
    </row>
    <row r="510" spans="4:15" ht="15" customHeight="1" x14ac:dyDescent="0.2">
      <c r="D510" s="10">
        <v>508</v>
      </c>
      <c r="E510" s="18">
        <f>MAX($B$47,$B$45*($B$45*(1+$B$8)/($B$45+K509))+$B$9)</f>
        <v>434.78260869565219</v>
      </c>
      <c r="F510" s="18">
        <f t="shared" si="64"/>
        <v>0</v>
      </c>
      <c r="G510" s="18">
        <f t="shared" si="65"/>
        <v>0</v>
      </c>
      <c r="H510" s="19">
        <f t="shared" si="66"/>
        <v>0</v>
      </c>
      <c r="I510" s="18">
        <f t="shared" si="63"/>
        <v>434.78260869565219</v>
      </c>
      <c r="J510" s="19">
        <f t="shared" si="67"/>
        <v>0</v>
      </c>
      <c r="K510" s="19">
        <f>MAX(J510+$B$22,$B$50)</f>
        <v>75</v>
      </c>
      <c r="L510" s="20">
        <f>H510/$B$44</f>
        <v>0</v>
      </c>
      <c r="M510" s="20">
        <f>I510/$B$44</f>
        <v>0.86956521739130432</v>
      </c>
      <c r="N510" s="36">
        <f>(D510-1)*$B$52</f>
        <v>380.25</v>
      </c>
      <c r="O510" s="11">
        <f>D510*$B$53</f>
        <v>30480</v>
      </c>
    </row>
    <row r="511" spans="4:15" ht="15" customHeight="1" x14ac:dyDescent="0.2">
      <c r="D511" s="10">
        <v>509</v>
      </c>
      <c r="E511" s="18">
        <f>MAX($B$47,$B$45*($B$45*(1+$B$8)/($B$45+K510))+$B$9)</f>
        <v>434.78260869565219</v>
      </c>
      <c r="F511" s="18">
        <f t="shared" si="64"/>
        <v>0</v>
      </c>
      <c r="G511" s="18">
        <f t="shared" si="65"/>
        <v>0</v>
      </c>
      <c r="H511" s="19">
        <f t="shared" si="66"/>
        <v>0</v>
      </c>
      <c r="I511" s="18">
        <f t="shared" si="63"/>
        <v>434.78260869565219</v>
      </c>
      <c r="J511" s="19">
        <f t="shared" si="67"/>
        <v>0</v>
      </c>
      <c r="K511" s="19">
        <f>MAX(J511+$B$22,$B$50)</f>
        <v>75</v>
      </c>
      <c r="L511" s="20">
        <f>H511/$B$44</f>
        <v>0</v>
      </c>
      <c r="M511" s="20">
        <f>I511/$B$44</f>
        <v>0.86956521739130432</v>
      </c>
      <c r="N511" s="36">
        <f>(D511-1)*$B$52</f>
        <v>381</v>
      </c>
      <c r="O511" s="11">
        <f>D511*$B$53</f>
        <v>30540</v>
      </c>
    </row>
    <row r="512" spans="4:15" ht="15" customHeight="1" x14ac:dyDescent="0.2">
      <c r="D512" s="10">
        <v>510</v>
      </c>
      <c r="E512" s="18">
        <f>MAX($B$47,$B$45*($B$45*(1+$B$8)/($B$45+K511))+$B$9)</f>
        <v>434.78260869565219</v>
      </c>
      <c r="F512" s="18">
        <f t="shared" si="64"/>
        <v>0</v>
      </c>
      <c r="G512" s="18">
        <f t="shared" si="65"/>
        <v>0</v>
      </c>
      <c r="H512" s="19">
        <f t="shared" si="66"/>
        <v>0</v>
      </c>
      <c r="I512" s="18">
        <f t="shared" si="63"/>
        <v>434.78260869565219</v>
      </c>
      <c r="J512" s="19">
        <f t="shared" si="67"/>
        <v>0</v>
      </c>
      <c r="K512" s="19">
        <f>MAX(J512+$B$22,$B$50)</f>
        <v>75</v>
      </c>
      <c r="L512" s="20">
        <f>H512/$B$44</f>
        <v>0</v>
      </c>
      <c r="M512" s="20">
        <f>I512/$B$44</f>
        <v>0.86956521739130432</v>
      </c>
      <c r="N512" s="36">
        <f>(D512-1)*$B$52</f>
        <v>381.75</v>
      </c>
      <c r="O512" s="11">
        <f>D512*$B$53</f>
        <v>30600</v>
      </c>
    </row>
    <row r="513" spans="4:15" ht="15" customHeight="1" x14ac:dyDescent="0.2">
      <c r="D513" s="10">
        <v>511</v>
      </c>
      <c r="E513" s="18">
        <f>MAX($B$47,$B$45*($B$45*(1+$B$8)/($B$45+K512))+$B$9)</f>
        <v>434.78260869565219</v>
      </c>
      <c r="F513" s="18">
        <f t="shared" si="64"/>
        <v>0</v>
      </c>
      <c r="G513" s="18">
        <f t="shared" si="65"/>
        <v>0</v>
      </c>
      <c r="H513" s="19">
        <f t="shared" si="66"/>
        <v>0</v>
      </c>
      <c r="I513" s="18">
        <f t="shared" si="63"/>
        <v>434.78260869565219</v>
      </c>
      <c r="J513" s="19">
        <f t="shared" si="67"/>
        <v>0</v>
      </c>
      <c r="K513" s="19">
        <f>MAX(J513+$B$22,$B$50)</f>
        <v>75</v>
      </c>
      <c r="L513" s="20">
        <f>H513/$B$44</f>
        <v>0</v>
      </c>
      <c r="M513" s="20">
        <f>I513/$B$44</f>
        <v>0.86956521739130432</v>
      </c>
      <c r="N513" s="36">
        <f>(D513-1)*$B$52</f>
        <v>382.5</v>
      </c>
      <c r="O513" s="11">
        <f>D513*$B$53</f>
        <v>30660</v>
      </c>
    </row>
    <row r="514" spans="4:15" ht="15" customHeight="1" x14ac:dyDescent="0.2">
      <c r="D514" s="10">
        <v>512</v>
      </c>
      <c r="E514" s="18">
        <f>MAX($B$47,$B$45*($B$45*(1+$B$8)/($B$45+K513))+$B$9)</f>
        <v>434.78260869565219</v>
      </c>
      <c r="F514" s="18">
        <f t="shared" si="64"/>
        <v>0</v>
      </c>
      <c r="G514" s="18">
        <f t="shared" si="65"/>
        <v>0</v>
      </c>
      <c r="H514" s="19">
        <f t="shared" si="66"/>
        <v>0</v>
      </c>
      <c r="I514" s="18">
        <f t="shared" si="63"/>
        <v>434.78260869565219</v>
      </c>
      <c r="J514" s="19">
        <f t="shared" si="67"/>
        <v>0</v>
      </c>
      <c r="K514" s="19">
        <f>MAX(J514+$B$22,$B$50)</f>
        <v>75</v>
      </c>
      <c r="L514" s="20">
        <f>H514/$B$44</f>
        <v>0</v>
      </c>
      <c r="M514" s="20">
        <f>I514/$B$44</f>
        <v>0.86956521739130432</v>
      </c>
      <c r="N514" s="36">
        <f>(D514-1)*$B$52</f>
        <v>383.25</v>
      </c>
      <c r="O514" s="11">
        <f>D514*$B$53</f>
        <v>30720</v>
      </c>
    </row>
    <row r="515" spans="4:15" ht="15" customHeight="1" x14ac:dyDescent="0.2">
      <c r="D515" s="10">
        <v>513</v>
      </c>
      <c r="E515" s="18">
        <f>MAX($B$47,$B$45*($B$45*(1+$B$8)/($B$45+K514))+$B$9)</f>
        <v>434.78260869565219</v>
      </c>
      <c r="F515" s="18">
        <f t="shared" si="64"/>
        <v>0</v>
      </c>
      <c r="G515" s="18">
        <f t="shared" si="65"/>
        <v>0</v>
      </c>
      <c r="H515" s="19">
        <f t="shared" si="66"/>
        <v>0</v>
      </c>
      <c r="I515" s="18">
        <f t="shared" si="63"/>
        <v>434.78260869565219</v>
      </c>
      <c r="J515" s="19">
        <f t="shared" si="67"/>
        <v>0</v>
      </c>
      <c r="K515" s="19">
        <f>MAX(J515+$B$22,$B$50)</f>
        <v>75</v>
      </c>
      <c r="L515" s="20">
        <f>H515/$B$44</f>
        <v>0</v>
      </c>
      <c r="M515" s="20">
        <f>I515/$B$44</f>
        <v>0.86956521739130432</v>
      </c>
      <c r="N515" s="36">
        <f>(D515-1)*$B$52</f>
        <v>384</v>
      </c>
      <c r="O515" s="11">
        <f>D515*$B$53</f>
        <v>30780</v>
      </c>
    </row>
    <row r="516" spans="4:15" ht="15" customHeight="1" x14ac:dyDescent="0.2">
      <c r="D516" s="10">
        <v>514</v>
      </c>
      <c r="E516" s="18">
        <f>MAX($B$47,$B$45*($B$45*(1+$B$8)/($B$45+K515))+$B$9)</f>
        <v>434.78260869565219</v>
      </c>
      <c r="F516" s="18">
        <f t="shared" si="64"/>
        <v>0</v>
      </c>
      <c r="G516" s="18">
        <f t="shared" si="65"/>
        <v>0</v>
      </c>
      <c r="H516" s="19">
        <f t="shared" si="66"/>
        <v>0</v>
      </c>
      <c r="I516" s="18">
        <f t="shared" ref="I516:I579" si="68">MAX(E516-H516-$B$9,0)/$B$46*$B$35</f>
        <v>434.78260869565219</v>
      </c>
      <c r="J516" s="19">
        <f t="shared" si="67"/>
        <v>0</v>
      </c>
      <c r="K516" s="19">
        <f>MAX(J516+$B$22,$B$50)</f>
        <v>75</v>
      </c>
      <c r="L516" s="20">
        <f>H516/$B$44</f>
        <v>0</v>
      </c>
      <c r="M516" s="20">
        <f>I516/$B$44</f>
        <v>0.86956521739130432</v>
      </c>
      <c r="N516" s="36">
        <f>(D516-1)*$B$52</f>
        <v>384.75</v>
      </c>
      <c r="O516" s="11">
        <f>D516*$B$53</f>
        <v>30840</v>
      </c>
    </row>
    <row r="517" spans="4:15" ht="15" customHeight="1" x14ac:dyDescent="0.2">
      <c r="D517" s="10">
        <v>515</v>
      </c>
      <c r="E517" s="18">
        <f>MAX($B$47,$B$45*($B$45*(1+$B$8)/($B$45+K516))+$B$9)</f>
        <v>434.78260869565219</v>
      </c>
      <c r="F517" s="18">
        <f t="shared" si="64"/>
        <v>0</v>
      </c>
      <c r="G517" s="18">
        <f t="shared" si="65"/>
        <v>0</v>
      </c>
      <c r="H517" s="19">
        <f t="shared" si="66"/>
        <v>0</v>
      </c>
      <c r="I517" s="18">
        <f t="shared" si="68"/>
        <v>434.78260869565219</v>
      </c>
      <c r="J517" s="19">
        <f t="shared" si="67"/>
        <v>0</v>
      </c>
      <c r="K517" s="19">
        <f>MAX(J517+$B$22,$B$50)</f>
        <v>75</v>
      </c>
      <c r="L517" s="20">
        <f>H517/$B$44</f>
        <v>0</v>
      </c>
      <c r="M517" s="20">
        <f>I517/$B$44</f>
        <v>0.86956521739130432</v>
      </c>
      <c r="N517" s="36">
        <f>(D517-1)*$B$52</f>
        <v>385.5</v>
      </c>
      <c r="O517" s="11">
        <f>D517*$B$53</f>
        <v>30900</v>
      </c>
    </row>
    <row r="518" spans="4:15" ht="15" customHeight="1" x14ac:dyDescent="0.2">
      <c r="D518" s="10">
        <v>516</v>
      </c>
      <c r="E518" s="18">
        <f>MAX($B$47,$B$45*($B$45*(1+$B$8)/($B$45+K517))+$B$9)</f>
        <v>434.78260869565219</v>
      </c>
      <c r="F518" s="18">
        <f t="shared" si="64"/>
        <v>0</v>
      </c>
      <c r="G518" s="18">
        <f t="shared" si="65"/>
        <v>0</v>
      </c>
      <c r="H518" s="19">
        <f t="shared" si="66"/>
        <v>0</v>
      </c>
      <c r="I518" s="18">
        <f t="shared" si="68"/>
        <v>434.78260869565219</v>
      </c>
      <c r="J518" s="19">
        <f t="shared" si="67"/>
        <v>0</v>
      </c>
      <c r="K518" s="19">
        <f>MAX(J518+$B$22,$B$50)</f>
        <v>75</v>
      </c>
      <c r="L518" s="20">
        <f>H518/$B$44</f>
        <v>0</v>
      </c>
      <c r="M518" s="20">
        <f>I518/$B$44</f>
        <v>0.86956521739130432</v>
      </c>
      <c r="N518" s="36">
        <f>(D518-1)*$B$52</f>
        <v>386.25</v>
      </c>
      <c r="O518" s="11">
        <f>D518*$B$53</f>
        <v>30960</v>
      </c>
    </row>
    <row r="519" spans="4:15" ht="15" customHeight="1" x14ac:dyDescent="0.2">
      <c r="D519" s="10">
        <v>517</v>
      </c>
      <c r="E519" s="18">
        <f>MAX($B$47,$B$45*($B$45*(1+$B$8)/($B$45+K518))+$B$9)</f>
        <v>434.78260869565219</v>
      </c>
      <c r="F519" s="18">
        <f t="shared" si="64"/>
        <v>0</v>
      </c>
      <c r="G519" s="18">
        <f t="shared" si="65"/>
        <v>0</v>
      </c>
      <c r="H519" s="19">
        <f t="shared" si="66"/>
        <v>0</v>
      </c>
      <c r="I519" s="18">
        <f t="shared" si="68"/>
        <v>434.78260869565219</v>
      </c>
      <c r="J519" s="19">
        <f t="shared" si="67"/>
        <v>0</v>
      </c>
      <c r="K519" s="19">
        <f>MAX(J519+$B$22,$B$50)</f>
        <v>75</v>
      </c>
      <c r="L519" s="20">
        <f>H519/$B$44</f>
        <v>0</v>
      </c>
      <c r="M519" s="20">
        <f>I519/$B$44</f>
        <v>0.86956521739130432</v>
      </c>
      <c r="N519" s="36">
        <f>(D519-1)*$B$52</f>
        <v>387</v>
      </c>
      <c r="O519" s="11">
        <f>D519*$B$53</f>
        <v>31020</v>
      </c>
    </row>
    <row r="520" spans="4:15" ht="15" customHeight="1" x14ac:dyDescent="0.2">
      <c r="D520" s="10">
        <v>518</v>
      </c>
      <c r="E520" s="18">
        <f>MAX($B$47,$B$45*($B$45*(1+$B$8)/($B$45+K519))+$B$9)</f>
        <v>434.78260869565219</v>
      </c>
      <c r="F520" s="18">
        <f t="shared" si="64"/>
        <v>0</v>
      </c>
      <c r="G520" s="18">
        <f t="shared" si="65"/>
        <v>0</v>
      </c>
      <c r="H520" s="19">
        <f t="shared" si="66"/>
        <v>0</v>
      </c>
      <c r="I520" s="18">
        <f t="shared" si="68"/>
        <v>434.78260869565219</v>
      </c>
      <c r="J520" s="19">
        <f t="shared" si="67"/>
        <v>0</v>
      </c>
      <c r="K520" s="19">
        <f>MAX(J520+$B$22,$B$50)</f>
        <v>75</v>
      </c>
      <c r="L520" s="20">
        <f>H520/$B$44</f>
        <v>0</v>
      </c>
      <c r="M520" s="20">
        <f>I520/$B$44</f>
        <v>0.86956521739130432</v>
      </c>
      <c r="N520" s="36">
        <f>(D520-1)*$B$52</f>
        <v>387.75</v>
      </c>
      <c r="O520" s="11">
        <f>D520*$B$53</f>
        <v>31080</v>
      </c>
    </row>
    <row r="521" spans="4:15" ht="15" customHeight="1" x14ac:dyDescent="0.2">
      <c r="D521" s="10">
        <v>519</v>
      </c>
      <c r="E521" s="18">
        <f>MAX($B$47,$B$45*($B$45*(1+$B$8)/($B$45+K520))+$B$9)</f>
        <v>434.78260869565219</v>
      </c>
      <c r="F521" s="18">
        <f t="shared" si="64"/>
        <v>0</v>
      </c>
      <c r="G521" s="18">
        <f t="shared" si="65"/>
        <v>0</v>
      </c>
      <c r="H521" s="19">
        <f t="shared" si="66"/>
        <v>0</v>
      </c>
      <c r="I521" s="18">
        <f t="shared" si="68"/>
        <v>434.78260869565219</v>
      </c>
      <c r="J521" s="19">
        <f t="shared" si="67"/>
        <v>0</v>
      </c>
      <c r="K521" s="19">
        <f>MAX(J521+$B$22,$B$50)</f>
        <v>75</v>
      </c>
      <c r="L521" s="20">
        <f>H521/$B$44</f>
        <v>0</v>
      </c>
      <c r="M521" s="20">
        <f>I521/$B$44</f>
        <v>0.86956521739130432</v>
      </c>
      <c r="N521" s="36">
        <f>(D521-1)*$B$52</f>
        <v>388.5</v>
      </c>
      <c r="O521" s="11">
        <f>D521*$B$53</f>
        <v>31140</v>
      </c>
    </row>
    <row r="522" spans="4:15" ht="15" customHeight="1" x14ac:dyDescent="0.2">
      <c r="D522" s="10">
        <v>520</v>
      </c>
      <c r="E522" s="18">
        <f>MAX($B$47,$B$45*($B$45*(1+$B$8)/($B$45+K521))+$B$9)</f>
        <v>434.78260869565219</v>
      </c>
      <c r="F522" s="18">
        <f t="shared" si="64"/>
        <v>0</v>
      </c>
      <c r="G522" s="18">
        <f t="shared" si="65"/>
        <v>0</v>
      </c>
      <c r="H522" s="19">
        <f t="shared" si="66"/>
        <v>0</v>
      </c>
      <c r="I522" s="18">
        <f t="shared" si="68"/>
        <v>434.78260869565219</v>
      </c>
      <c r="J522" s="19">
        <f t="shared" si="67"/>
        <v>0</v>
      </c>
      <c r="K522" s="19">
        <f>MAX(J522+$B$22,$B$50)</f>
        <v>75</v>
      </c>
      <c r="L522" s="20">
        <f>H522/$B$44</f>
        <v>0</v>
      </c>
      <c r="M522" s="20">
        <f>I522/$B$44</f>
        <v>0.86956521739130432</v>
      </c>
      <c r="N522" s="36">
        <f>(D522-1)*$B$52</f>
        <v>389.25</v>
      </c>
      <c r="O522" s="11">
        <f>D522*$B$53</f>
        <v>31200</v>
      </c>
    </row>
    <row r="523" spans="4:15" ht="15" customHeight="1" x14ac:dyDescent="0.2">
      <c r="D523" s="10">
        <v>521</v>
      </c>
      <c r="E523" s="18">
        <f>MAX($B$47,$B$45*($B$45*(1+$B$8)/($B$45+K522))+$B$9)</f>
        <v>434.78260869565219</v>
      </c>
      <c r="F523" s="18">
        <f t="shared" si="64"/>
        <v>0</v>
      </c>
      <c r="G523" s="18">
        <f t="shared" si="65"/>
        <v>0</v>
      </c>
      <c r="H523" s="19">
        <f t="shared" si="66"/>
        <v>0</v>
      </c>
      <c r="I523" s="18">
        <f t="shared" si="68"/>
        <v>434.78260869565219</v>
      </c>
      <c r="J523" s="19">
        <f t="shared" si="67"/>
        <v>0</v>
      </c>
      <c r="K523" s="19">
        <f>MAX(J523+$B$22,$B$50)</f>
        <v>75</v>
      </c>
      <c r="L523" s="20">
        <f>H523/$B$44</f>
        <v>0</v>
      </c>
      <c r="M523" s="20">
        <f>I523/$B$44</f>
        <v>0.86956521739130432</v>
      </c>
      <c r="N523" s="36">
        <f>(D523-1)*$B$52</f>
        <v>390</v>
      </c>
      <c r="O523" s="11">
        <f>D523*$B$53</f>
        <v>31260</v>
      </c>
    </row>
    <row r="524" spans="4:15" ht="15" customHeight="1" x14ac:dyDescent="0.2">
      <c r="D524" s="10">
        <v>522</v>
      </c>
      <c r="E524" s="18">
        <f>MAX($B$47,$B$45*($B$45*(1+$B$8)/($B$45+K523))+$B$9)</f>
        <v>434.78260869565219</v>
      </c>
      <c r="F524" s="18">
        <f t="shared" si="64"/>
        <v>0</v>
      </c>
      <c r="G524" s="18">
        <f t="shared" si="65"/>
        <v>0</v>
      </c>
      <c r="H524" s="19">
        <f t="shared" si="66"/>
        <v>0</v>
      </c>
      <c r="I524" s="18">
        <f t="shared" si="68"/>
        <v>434.78260869565219</v>
      </c>
      <c r="J524" s="19">
        <f t="shared" si="67"/>
        <v>0</v>
      </c>
      <c r="K524" s="19">
        <f>MAX(J524+$B$22,$B$50)</f>
        <v>75</v>
      </c>
      <c r="L524" s="20">
        <f>H524/$B$44</f>
        <v>0</v>
      </c>
      <c r="M524" s="20">
        <f>I524/$B$44</f>
        <v>0.86956521739130432</v>
      </c>
      <c r="N524" s="36">
        <f>(D524-1)*$B$52</f>
        <v>390.75</v>
      </c>
      <c r="O524" s="11">
        <f>D524*$B$53</f>
        <v>31320</v>
      </c>
    </row>
    <row r="525" spans="4:15" ht="15" customHeight="1" x14ac:dyDescent="0.2">
      <c r="D525" s="10">
        <v>523</v>
      </c>
      <c r="E525" s="18">
        <f>MAX($B$47,$B$45*($B$45*(1+$B$8)/($B$45+K524))+$B$9)</f>
        <v>434.78260869565219</v>
      </c>
      <c r="F525" s="18">
        <f t="shared" si="64"/>
        <v>0</v>
      </c>
      <c r="G525" s="18">
        <f t="shared" si="65"/>
        <v>0</v>
      </c>
      <c r="H525" s="19">
        <f t="shared" si="66"/>
        <v>0</v>
      </c>
      <c r="I525" s="18">
        <f t="shared" si="68"/>
        <v>434.78260869565219</v>
      </c>
      <c r="J525" s="19">
        <f t="shared" si="67"/>
        <v>0</v>
      </c>
      <c r="K525" s="19">
        <f>MAX(J525+$B$22,$B$50)</f>
        <v>75</v>
      </c>
      <c r="L525" s="20">
        <f>H525/$B$44</f>
        <v>0</v>
      </c>
      <c r="M525" s="20">
        <f>I525/$B$44</f>
        <v>0.86956521739130432</v>
      </c>
      <c r="N525" s="36">
        <f>(D525-1)*$B$52</f>
        <v>391.5</v>
      </c>
      <c r="O525" s="11">
        <f>D525*$B$53</f>
        <v>31380</v>
      </c>
    </row>
    <row r="526" spans="4:15" ht="15" customHeight="1" x14ac:dyDescent="0.2">
      <c r="D526" s="10">
        <v>524</v>
      </c>
      <c r="E526" s="18">
        <f>MAX($B$47,$B$45*($B$45*(1+$B$8)/($B$45+K525))+$B$9)</f>
        <v>434.78260869565219</v>
      </c>
      <c r="F526" s="18">
        <f t="shared" si="64"/>
        <v>0</v>
      </c>
      <c r="G526" s="18">
        <f t="shared" si="65"/>
        <v>0</v>
      </c>
      <c r="H526" s="19">
        <f t="shared" si="66"/>
        <v>0</v>
      </c>
      <c r="I526" s="18">
        <f t="shared" si="68"/>
        <v>434.78260869565219</v>
      </c>
      <c r="J526" s="19">
        <f t="shared" si="67"/>
        <v>0</v>
      </c>
      <c r="K526" s="19">
        <f>MAX(J526+$B$22,$B$50)</f>
        <v>75</v>
      </c>
      <c r="L526" s="20">
        <f>H526/$B$44</f>
        <v>0</v>
      </c>
      <c r="M526" s="20">
        <f>I526/$B$44</f>
        <v>0.86956521739130432</v>
      </c>
      <c r="N526" s="36">
        <f>(D526-1)*$B$52</f>
        <v>392.25</v>
      </c>
      <c r="O526" s="11">
        <f>D526*$B$53</f>
        <v>31440</v>
      </c>
    </row>
    <row r="527" spans="4:15" ht="15" customHeight="1" x14ac:dyDescent="0.2">
      <c r="D527" s="10">
        <v>525</v>
      </c>
      <c r="E527" s="18">
        <f>MAX($B$47,$B$45*($B$45*(1+$B$8)/($B$45+K526))+$B$9)</f>
        <v>434.78260869565219</v>
      </c>
      <c r="F527" s="18">
        <f t="shared" si="64"/>
        <v>0</v>
      </c>
      <c r="G527" s="18">
        <f t="shared" si="65"/>
        <v>0</v>
      </c>
      <c r="H527" s="19">
        <f t="shared" si="66"/>
        <v>0</v>
      </c>
      <c r="I527" s="18">
        <f t="shared" si="68"/>
        <v>434.78260869565219</v>
      </c>
      <c r="J527" s="19">
        <f t="shared" si="67"/>
        <v>0</v>
      </c>
      <c r="K527" s="19">
        <f>MAX(J527+$B$22,$B$50)</f>
        <v>75</v>
      </c>
      <c r="L527" s="20">
        <f>H527/$B$44</f>
        <v>0</v>
      </c>
      <c r="M527" s="20">
        <f>I527/$B$44</f>
        <v>0.86956521739130432</v>
      </c>
      <c r="N527" s="36">
        <f>(D527-1)*$B$52</f>
        <v>393</v>
      </c>
      <c r="O527" s="11">
        <f>D527*$B$53</f>
        <v>31500</v>
      </c>
    </row>
    <row r="528" spans="4:15" ht="15" customHeight="1" x14ac:dyDescent="0.2">
      <c r="D528" s="10">
        <v>526</v>
      </c>
      <c r="E528" s="18">
        <f>MAX($B$47,$B$45*($B$45*(1+$B$8)/($B$45+K527))+$B$9)</f>
        <v>434.78260869565219</v>
      </c>
      <c r="F528" s="18">
        <f t="shared" si="64"/>
        <v>0</v>
      </c>
      <c r="G528" s="18">
        <f t="shared" si="65"/>
        <v>0</v>
      </c>
      <c r="H528" s="19">
        <f t="shared" si="66"/>
        <v>0</v>
      </c>
      <c r="I528" s="18">
        <f t="shared" si="68"/>
        <v>434.78260869565219</v>
      </c>
      <c r="J528" s="19">
        <f t="shared" si="67"/>
        <v>0</v>
      </c>
      <c r="K528" s="19">
        <f>MAX(J528+$B$22,$B$50)</f>
        <v>75</v>
      </c>
      <c r="L528" s="20">
        <f>H528/$B$44</f>
        <v>0</v>
      </c>
      <c r="M528" s="20">
        <f>I528/$B$44</f>
        <v>0.86956521739130432</v>
      </c>
      <c r="N528" s="36">
        <f>(D528-1)*$B$52</f>
        <v>393.75</v>
      </c>
      <c r="O528" s="11">
        <f>D528*$B$53</f>
        <v>31560</v>
      </c>
    </row>
    <row r="529" spans="4:15" ht="15" customHeight="1" x14ac:dyDescent="0.2">
      <c r="D529" s="10">
        <v>527</v>
      </c>
      <c r="E529" s="18">
        <f>MAX($B$47,$B$45*($B$45*(1+$B$8)/($B$45+K528))+$B$9)</f>
        <v>434.78260869565219</v>
      </c>
      <c r="F529" s="18">
        <f t="shared" si="64"/>
        <v>0</v>
      </c>
      <c r="G529" s="18">
        <f t="shared" si="65"/>
        <v>0</v>
      </c>
      <c r="H529" s="19">
        <f t="shared" si="66"/>
        <v>0</v>
      </c>
      <c r="I529" s="18">
        <f t="shared" si="68"/>
        <v>434.78260869565219</v>
      </c>
      <c r="J529" s="19">
        <f t="shared" si="67"/>
        <v>0</v>
      </c>
      <c r="K529" s="19">
        <f>MAX(J529+$B$22,$B$50)</f>
        <v>75</v>
      </c>
      <c r="L529" s="20">
        <f>H529/$B$44</f>
        <v>0</v>
      </c>
      <c r="M529" s="20">
        <f>I529/$B$44</f>
        <v>0.86956521739130432</v>
      </c>
      <c r="N529" s="36">
        <f>(D529-1)*$B$52</f>
        <v>394.5</v>
      </c>
      <c r="O529" s="11">
        <f>D529*$B$53</f>
        <v>31620</v>
      </c>
    </row>
    <row r="530" spans="4:15" ht="15" customHeight="1" x14ac:dyDescent="0.2">
      <c r="D530" s="10">
        <v>528</v>
      </c>
      <c r="E530" s="18">
        <f>MAX($B$47,$B$45*($B$45*(1+$B$8)/($B$45+K529))+$B$9)</f>
        <v>434.78260869565219</v>
      </c>
      <c r="F530" s="18">
        <f t="shared" si="64"/>
        <v>0</v>
      </c>
      <c r="G530" s="18">
        <f t="shared" si="65"/>
        <v>0</v>
      </c>
      <c r="H530" s="19">
        <f t="shared" si="66"/>
        <v>0</v>
      </c>
      <c r="I530" s="18">
        <f t="shared" si="68"/>
        <v>434.78260869565219</v>
      </c>
      <c r="J530" s="19">
        <f t="shared" si="67"/>
        <v>0</v>
      </c>
      <c r="K530" s="19">
        <f>MAX(J530+$B$22,$B$50)</f>
        <v>75</v>
      </c>
      <c r="L530" s="20">
        <f>H530/$B$44</f>
        <v>0</v>
      </c>
      <c r="M530" s="20">
        <f>I530/$B$44</f>
        <v>0.86956521739130432</v>
      </c>
      <c r="N530" s="36">
        <f>(D530-1)*$B$52</f>
        <v>395.25</v>
      </c>
      <c r="O530" s="11">
        <f>D530*$B$53</f>
        <v>31680</v>
      </c>
    </row>
    <row r="531" spans="4:15" ht="15" customHeight="1" x14ac:dyDescent="0.2">
      <c r="D531" s="10">
        <v>529</v>
      </c>
      <c r="E531" s="18">
        <f>MAX($B$47,$B$45*($B$45*(1+$B$8)/($B$45+K530))+$B$9)</f>
        <v>434.78260869565219</v>
      </c>
      <c r="F531" s="18">
        <f t="shared" si="64"/>
        <v>0</v>
      </c>
      <c r="G531" s="18">
        <f t="shared" si="65"/>
        <v>0</v>
      </c>
      <c r="H531" s="19">
        <f t="shared" si="66"/>
        <v>0</v>
      </c>
      <c r="I531" s="18">
        <f t="shared" si="68"/>
        <v>434.78260869565219</v>
      </c>
      <c r="J531" s="19">
        <f t="shared" si="67"/>
        <v>0</v>
      </c>
      <c r="K531" s="19">
        <f>MAX(J531+$B$22,$B$50)</f>
        <v>75</v>
      </c>
      <c r="L531" s="20">
        <f>H531/$B$44</f>
        <v>0</v>
      </c>
      <c r="M531" s="20">
        <f>I531/$B$44</f>
        <v>0.86956521739130432</v>
      </c>
      <c r="N531" s="36">
        <f>(D531-1)*$B$52</f>
        <v>396</v>
      </c>
      <c r="O531" s="11">
        <f>D531*$B$53</f>
        <v>31740</v>
      </c>
    </row>
    <row r="532" spans="4:15" ht="15" customHeight="1" x14ac:dyDescent="0.2">
      <c r="D532" s="10">
        <v>530</v>
      </c>
      <c r="E532" s="18">
        <f>MAX($B$47,$B$45*($B$45*(1+$B$8)/($B$45+K531))+$B$9)</f>
        <v>434.78260869565219</v>
      </c>
      <c r="F532" s="18">
        <f t="shared" si="64"/>
        <v>0</v>
      </c>
      <c r="G532" s="18">
        <f t="shared" si="65"/>
        <v>0</v>
      </c>
      <c r="H532" s="19">
        <f t="shared" si="66"/>
        <v>0</v>
      </c>
      <c r="I532" s="18">
        <f t="shared" si="68"/>
        <v>434.78260869565219</v>
      </c>
      <c r="J532" s="19">
        <f t="shared" si="67"/>
        <v>0</v>
      </c>
      <c r="K532" s="19">
        <f>MAX(J532+$B$22,$B$50)</f>
        <v>75</v>
      </c>
      <c r="L532" s="20">
        <f>H532/$B$44</f>
        <v>0</v>
      </c>
      <c r="M532" s="20">
        <f>I532/$B$44</f>
        <v>0.86956521739130432</v>
      </c>
      <c r="N532" s="36">
        <f>(D532-1)*$B$52</f>
        <v>396.75</v>
      </c>
      <c r="O532" s="11">
        <f>D532*$B$53</f>
        <v>31800</v>
      </c>
    </row>
    <row r="533" spans="4:15" ht="15" customHeight="1" x14ac:dyDescent="0.2">
      <c r="D533" s="10">
        <v>531</v>
      </c>
      <c r="E533" s="18">
        <f>MAX($B$47,$B$45*($B$45*(1+$B$8)/($B$45+K532))+$B$9)</f>
        <v>434.78260869565219</v>
      </c>
      <c r="F533" s="18">
        <f t="shared" si="64"/>
        <v>0</v>
      </c>
      <c r="G533" s="18">
        <f t="shared" si="65"/>
        <v>0</v>
      </c>
      <c r="H533" s="19">
        <f t="shared" si="66"/>
        <v>0</v>
      </c>
      <c r="I533" s="18">
        <f t="shared" si="68"/>
        <v>434.78260869565219</v>
      </c>
      <c r="J533" s="19">
        <f t="shared" si="67"/>
        <v>0</v>
      </c>
      <c r="K533" s="19">
        <f>MAX(J533+$B$22,$B$50)</f>
        <v>75</v>
      </c>
      <c r="L533" s="20">
        <f>H533/$B$44</f>
        <v>0</v>
      </c>
      <c r="M533" s="20">
        <f>I533/$B$44</f>
        <v>0.86956521739130432</v>
      </c>
      <c r="N533" s="36">
        <f>(D533-1)*$B$52</f>
        <v>397.5</v>
      </c>
      <c r="O533" s="11">
        <f>D533*$B$53</f>
        <v>31860</v>
      </c>
    </row>
    <row r="534" spans="4:15" ht="15" customHeight="1" x14ac:dyDescent="0.2">
      <c r="D534" s="10">
        <v>532</v>
      </c>
      <c r="E534" s="18">
        <f>MAX($B$47,$B$45*($B$45*(1+$B$8)/($B$45+K533))+$B$9)</f>
        <v>434.78260869565219</v>
      </c>
      <c r="F534" s="18">
        <f t="shared" si="64"/>
        <v>0</v>
      </c>
      <c r="G534" s="18">
        <f t="shared" si="65"/>
        <v>0</v>
      </c>
      <c r="H534" s="19">
        <f t="shared" si="66"/>
        <v>0</v>
      </c>
      <c r="I534" s="18">
        <f t="shared" si="68"/>
        <v>434.78260869565219</v>
      </c>
      <c r="J534" s="19">
        <f t="shared" si="67"/>
        <v>0</v>
      </c>
      <c r="K534" s="19">
        <f>MAX(J534+$B$22,$B$50)</f>
        <v>75</v>
      </c>
      <c r="L534" s="20">
        <f>H534/$B$44</f>
        <v>0</v>
      </c>
      <c r="M534" s="20">
        <f>I534/$B$44</f>
        <v>0.86956521739130432</v>
      </c>
      <c r="N534" s="36">
        <f>(D534-1)*$B$52</f>
        <v>398.25</v>
      </c>
      <c r="O534" s="11">
        <f>D534*$B$53</f>
        <v>31920</v>
      </c>
    </row>
    <row r="535" spans="4:15" ht="15" customHeight="1" x14ac:dyDescent="0.2">
      <c r="D535" s="10">
        <v>533</v>
      </c>
      <c r="E535" s="18">
        <f>MAX($B$47,$B$45*($B$45*(1+$B$8)/($B$45+K534))+$B$9)</f>
        <v>434.78260869565219</v>
      </c>
      <c r="F535" s="18">
        <f t="shared" si="64"/>
        <v>0</v>
      </c>
      <c r="G535" s="18">
        <f t="shared" si="65"/>
        <v>0</v>
      </c>
      <c r="H535" s="19">
        <f t="shared" si="66"/>
        <v>0</v>
      </c>
      <c r="I535" s="18">
        <f t="shared" si="68"/>
        <v>434.78260869565219</v>
      </c>
      <c r="J535" s="19">
        <f t="shared" si="67"/>
        <v>0</v>
      </c>
      <c r="K535" s="19">
        <f>MAX(J535+$B$22,$B$50)</f>
        <v>75</v>
      </c>
      <c r="L535" s="20">
        <f>H535/$B$44</f>
        <v>0</v>
      </c>
      <c r="M535" s="20">
        <f>I535/$B$44</f>
        <v>0.86956521739130432</v>
      </c>
      <c r="N535" s="36">
        <f>(D535-1)*$B$52</f>
        <v>399</v>
      </c>
      <c r="O535" s="11">
        <f>D535*$B$53</f>
        <v>31980</v>
      </c>
    </row>
    <row r="536" spans="4:15" ht="15" customHeight="1" x14ac:dyDescent="0.2">
      <c r="D536" s="10">
        <v>534</v>
      </c>
      <c r="E536" s="18">
        <f>MAX($B$47,$B$45*($B$45*(1+$B$8)/($B$45+K535))+$B$9)</f>
        <v>434.78260869565219</v>
      </c>
      <c r="F536" s="18">
        <f t="shared" si="64"/>
        <v>0</v>
      </c>
      <c r="G536" s="18">
        <f t="shared" si="65"/>
        <v>0</v>
      </c>
      <c r="H536" s="19">
        <f t="shared" si="66"/>
        <v>0</v>
      </c>
      <c r="I536" s="18">
        <f t="shared" si="68"/>
        <v>434.78260869565219</v>
      </c>
      <c r="J536" s="19">
        <f t="shared" si="67"/>
        <v>0</v>
      </c>
      <c r="K536" s="19">
        <f>MAX(J536+$B$22,$B$50)</f>
        <v>75</v>
      </c>
      <c r="L536" s="20">
        <f>H536/$B$44</f>
        <v>0</v>
      </c>
      <c r="M536" s="20">
        <f>I536/$B$44</f>
        <v>0.86956521739130432</v>
      </c>
      <c r="N536" s="36">
        <f>(D536-1)*$B$52</f>
        <v>399.75</v>
      </c>
      <c r="O536" s="11">
        <f>D536*$B$53</f>
        <v>32040</v>
      </c>
    </row>
    <row r="537" spans="4:15" ht="15" customHeight="1" x14ac:dyDescent="0.2">
      <c r="D537" s="10">
        <v>535</v>
      </c>
      <c r="E537" s="18">
        <f>MAX($B$47,$B$45*($B$45*(1+$B$8)/($B$45+K536))+$B$9)</f>
        <v>434.78260869565219</v>
      </c>
      <c r="F537" s="18">
        <f t="shared" si="64"/>
        <v>0</v>
      </c>
      <c r="G537" s="18">
        <f t="shared" si="65"/>
        <v>0</v>
      </c>
      <c r="H537" s="19">
        <f t="shared" si="66"/>
        <v>0</v>
      </c>
      <c r="I537" s="18">
        <f t="shared" si="68"/>
        <v>434.78260869565219</v>
      </c>
      <c r="J537" s="19">
        <f t="shared" si="67"/>
        <v>0</v>
      </c>
      <c r="K537" s="19">
        <f>MAX(J537+$B$22,$B$50)</f>
        <v>75</v>
      </c>
      <c r="L537" s="20">
        <f>H537/$B$44</f>
        <v>0</v>
      </c>
      <c r="M537" s="20">
        <f>I537/$B$44</f>
        <v>0.86956521739130432</v>
      </c>
      <c r="N537" s="36">
        <f>(D537-1)*$B$52</f>
        <v>400.5</v>
      </c>
      <c r="O537" s="11">
        <f>D537*$B$53</f>
        <v>32100</v>
      </c>
    </row>
    <row r="538" spans="4:15" ht="15" customHeight="1" x14ac:dyDescent="0.2">
      <c r="D538" s="10">
        <v>536</v>
      </c>
      <c r="E538" s="18">
        <f>MAX($B$47,$B$45*($B$45*(1+$B$8)/($B$45+K537))+$B$9)</f>
        <v>434.78260869565219</v>
      </c>
      <c r="F538" s="18">
        <f t="shared" si="64"/>
        <v>0</v>
      </c>
      <c r="G538" s="18">
        <f t="shared" si="65"/>
        <v>0</v>
      </c>
      <c r="H538" s="19">
        <f t="shared" si="66"/>
        <v>0</v>
      </c>
      <c r="I538" s="18">
        <f t="shared" si="68"/>
        <v>434.78260869565219</v>
      </c>
      <c r="J538" s="19">
        <f t="shared" si="67"/>
        <v>0</v>
      </c>
      <c r="K538" s="19">
        <f>MAX(J538+$B$22,$B$50)</f>
        <v>75</v>
      </c>
      <c r="L538" s="20">
        <f>H538/$B$44</f>
        <v>0</v>
      </c>
      <c r="M538" s="20">
        <f>I538/$B$44</f>
        <v>0.86956521739130432</v>
      </c>
      <c r="N538" s="36">
        <f>(D538-1)*$B$52</f>
        <v>401.25</v>
      </c>
      <c r="O538" s="11">
        <f>D538*$B$53</f>
        <v>32160</v>
      </c>
    </row>
    <row r="539" spans="4:15" ht="15" customHeight="1" x14ac:dyDescent="0.2">
      <c r="D539" s="10">
        <v>537</v>
      </c>
      <c r="E539" s="18">
        <f>MAX($B$47,$B$45*($B$45*(1+$B$8)/($B$45+K538))+$B$9)</f>
        <v>434.78260869565219</v>
      </c>
      <c r="F539" s="18">
        <f t="shared" si="64"/>
        <v>0</v>
      </c>
      <c r="G539" s="18">
        <f t="shared" si="65"/>
        <v>0</v>
      </c>
      <c r="H539" s="19">
        <f t="shared" si="66"/>
        <v>0</v>
      </c>
      <c r="I539" s="18">
        <f t="shared" si="68"/>
        <v>434.78260869565219</v>
      </c>
      <c r="J539" s="19">
        <f t="shared" si="67"/>
        <v>0</v>
      </c>
      <c r="K539" s="19">
        <f>MAX(J539+$B$22,$B$50)</f>
        <v>75</v>
      </c>
      <c r="L539" s="20">
        <f>H539/$B$44</f>
        <v>0</v>
      </c>
      <c r="M539" s="20">
        <f>I539/$B$44</f>
        <v>0.86956521739130432</v>
      </c>
      <c r="N539" s="36">
        <f>(D539-1)*$B$52</f>
        <v>402</v>
      </c>
      <c r="O539" s="11">
        <f>D539*$B$53</f>
        <v>32220</v>
      </c>
    </row>
    <row r="540" spans="4:15" ht="15" customHeight="1" x14ac:dyDescent="0.2">
      <c r="D540" s="10">
        <v>538</v>
      </c>
      <c r="E540" s="18">
        <f>MAX($B$47,$B$45*($B$45*(1+$B$8)/($B$45+K539))+$B$9)</f>
        <v>434.78260869565219</v>
      </c>
      <c r="F540" s="18">
        <f t="shared" si="64"/>
        <v>0</v>
      </c>
      <c r="G540" s="18">
        <f t="shared" si="65"/>
        <v>0</v>
      </c>
      <c r="H540" s="19">
        <f t="shared" si="66"/>
        <v>0</v>
      </c>
      <c r="I540" s="18">
        <f t="shared" si="68"/>
        <v>434.78260869565219</v>
      </c>
      <c r="J540" s="19">
        <f t="shared" si="67"/>
        <v>0</v>
      </c>
      <c r="K540" s="19">
        <f>MAX(J540+$B$22,$B$50)</f>
        <v>75</v>
      </c>
      <c r="L540" s="20">
        <f>H540/$B$44</f>
        <v>0</v>
      </c>
      <c r="M540" s="20">
        <f>I540/$B$44</f>
        <v>0.86956521739130432</v>
      </c>
      <c r="N540" s="36">
        <f>(D540-1)*$B$52</f>
        <v>402.75</v>
      </c>
      <c r="O540" s="11">
        <f>D540*$B$53</f>
        <v>32280</v>
      </c>
    </row>
    <row r="541" spans="4:15" ht="15" customHeight="1" x14ac:dyDescent="0.2">
      <c r="D541" s="10">
        <v>539</v>
      </c>
      <c r="E541" s="18">
        <f>MAX($B$47,$B$45*($B$45*(1+$B$8)/($B$45+K540))+$B$9)</f>
        <v>434.78260869565219</v>
      </c>
      <c r="F541" s="18">
        <f t="shared" si="64"/>
        <v>0</v>
      </c>
      <c r="G541" s="18">
        <f t="shared" si="65"/>
        <v>0</v>
      </c>
      <c r="H541" s="19">
        <f t="shared" si="66"/>
        <v>0</v>
      </c>
      <c r="I541" s="18">
        <f t="shared" si="68"/>
        <v>434.78260869565219</v>
      </c>
      <c r="J541" s="19">
        <f t="shared" si="67"/>
        <v>0</v>
      </c>
      <c r="K541" s="19">
        <f>MAX(J541+$B$22,$B$50)</f>
        <v>75</v>
      </c>
      <c r="L541" s="20">
        <f>H541/$B$44</f>
        <v>0</v>
      </c>
      <c r="M541" s="20">
        <f>I541/$B$44</f>
        <v>0.86956521739130432</v>
      </c>
      <c r="N541" s="36">
        <f>(D541-1)*$B$52</f>
        <v>403.5</v>
      </c>
      <c r="O541" s="11">
        <f>D541*$B$53</f>
        <v>32340</v>
      </c>
    </row>
    <row r="542" spans="4:15" ht="15" customHeight="1" x14ac:dyDescent="0.2">
      <c r="D542" s="10">
        <v>540</v>
      </c>
      <c r="E542" s="18">
        <f>MAX($B$47,$B$45*($B$45*(1+$B$8)/($B$45+K541))+$B$9)</f>
        <v>434.78260869565219</v>
      </c>
      <c r="F542" s="18">
        <f t="shared" si="64"/>
        <v>0</v>
      </c>
      <c r="G542" s="18">
        <f t="shared" si="65"/>
        <v>0</v>
      </c>
      <c r="H542" s="19">
        <f t="shared" si="66"/>
        <v>0</v>
      </c>
      <c r="I542" s="18">
        <f t="shared" si="68"/>
        <v>434.78260869565219</v>
      </c>
      <c r="J542" s="19">
        <f t="shared" si="67"/>
        <v>0</v>
      </c>
      <c r="K542" s="19">
        <f>MAX(J542+$B$22,$B$50)</f>
        <v>75</v>
      </c>
      <c r="L542" s="20">
        <f>H542/$B$44</f>
        <v>0</v>
      </c>
      <c r="M542" s="20">
        <f>I542/$B$44</f>
        <v>0.86956521739130432</v>
      </c>
      <c r="N542" s="36">
        <f>(D542-1)*$B$52</f>
        <v>404.25</v>
      </c>
      <c r="O542" s="11">
        <f>D542*$B$53</f>
        <v>32400</v>
      </c>
    </row>
    <row r="543" spans="4:15" ht="15" customHeight="1" x14ac:dyDescent="0.2">
      <c r="D543" s="10">
        <v>541</v>
      </c>
      <c r="E543" s="18">
        <f>MAX($B$47,$B$45*($B$45*(1+$B$8)/($B$45+K542))+$B$9)</f>
        <v>434.78260869565219</v>
      </c>
      <c r="F543" s="18">
        <f t="shared" si="64"/>
        <v>0</v>
      </c>
      <c r="G543" s="18">
        <f t="shared" si="65"/>
        <v>0</v>
      </c>
      <c r="H543" s="19">
        <f t="shared" si="66"/>
        <v>0</v>
      </c>
      <c r="I543" s="18">
        <f t="shared" si="68"/>
        <v>434.78260869565219</v>
      </c>
      <c r="J543" s="19">
        <f t="shared" si="67"/>
        <v>0</v>
      </c>
      <c r="K543" s="19">
        <f>MAX(J543+$B$22,$B$50)</f>
        <v>75</v>
      </c>
      <c r="L543" s="20">
        <f>H543/$B$44</f>
        <v>0</v>
      </c>
      <c r="M543" s="20">
        <f>I543/$B$44</f>
        <v>0.86956521739130432</v>
      </c>
      <c r="N543" s="36">
        <f>(D543-1)*$B$52</f>
        <v>405</v>
      </c>
      <c r="O543" s="11">
        <f>D543*$B$53</f>
        <v>32460</v>
      </c>
    </row>
    <row r="544" spans="4:15" ht="15" customHeight="1" x14ac:dyDescent="0.2">
      <c r="D544" s="10">
        <v>542</v>
      </c>
      <c r="E544" s="18">
        <f>MAX($B$47,$B$45*($B$45*(1+$B$8)/($B$45+K543))+$B$9)</f>
        <v>434.78260869565219</v>
      </c>
      <c r="F544" s="18">
        <f t="shared" si="64"/>
        <v>0</v>
      </c>
      <c r="G544" s="18">
        <f t="shared" si="65"/>
        <v>0</v>
      </c>
      <c r="H544" s="19">
        <f t="shared" si="66"/>
        <v>0</v>
      </c>
      <c r="I544" s="18">
        <f t="shared" si="68"/>
        <v>434.78260869565219</v>
      </c>
      <c r="J544" s="19">
        <f t="shared" si="67"/>
        <v>0</v>
      </c>
      <c r="K544" s="19">
        <f>MAX(J544+$B$22,$B$50)</f>
        <v>75</v>
      </c>
      <c r="L544" s="20">
        <f>H544/$B$44</f>
        <v>0</v>
      </c>
      <c r="M544" s="20">
        <f>I544/$B$44</f>
        <v>0.86956521739130432</v>
      </c>
      <c r="N544" s="36">
        <f>(D544-1)*$B$52</f>
        <v>405.75</v>
      </c>
      <c r="O544" s="11">
        <f>D544*$B$53</f>
        <v>32520</v>
      </c>
    </row>
    <row r="545" spans="4:15" ht="15" customHeight="1" x14ac:dyDescent="0.2">
      <c r="D545" s="10">
        <v>543</v>
      </c>
      <c r="E545" s="18">
        <f>MAX($B$47,$B$45*($B$45*(1+$B$8)/($B$45+K544))+$B$9)</f>
        <v>434.78260869565219</v>
      </c>
      <c r="F545" s="18">
        <f t="shared" si="64"/>
        <v>0</v>
      </c>
      <c r="G545" s="18">
        <f t="shared" si="65"/>
        <v>0</v>
      </c>
      <c r="H545" s="19">
        <f t="shared" si="66"/>
        <v>0</v>
      </c>
      <c r="I545" s="18">
        <f t="shared" si="68"/>
        <v>434.78260869565219</v>
      </c>
      <c r="J545" s="19">
        <f t="shared" si="67"/>
        <v>0</v>
      </c>
      <c r="K545" s="19">
        <f>MAX(J545+$B$22,$B$50)</f>
        <v>75</v>
      </c>
      <c r="L545" s="20">
        <f>H545/$B$44</f>
        <v>0</v>
      </c>
      <c r="M545" s="20">
        <f>I545/$B$44</f>
        <v>0.86956521739130432</v>
      </c>
      <c r="N545" s="36">
        <f>(D545-1)*$B$52</f>
        <v>406.5</v>
      </c>
      <c r="O545" s="11">
        <f>D545*$B$53</f>
        <v>32580</v>
      </c>
    </row>
    <row r="546" spans="4:15" ht="15" customHeight="1" x14ac:dyDescent="0.2">
      <c r="D546" s="10">
        <v>544</v>
      </c>
      <c r="E546" s="18">
        <f>MAX($B$47,$B$45*($B$45*(1+$B$8)/($B$45+K545))+$B$9)</f>
        <v>434.78260869565219</v>
      </c>
      <c r="F546" s="18">
        <f t="shared" si="64"/>
        <v>0</v>
      </c>
      <c r="G546" s="18">
        <f t="shared" si="65"/>
        <v>0</v>
      </c>
      <c r="H546" s="19">
        <f t="shared" si="66"/>
        <v>0</v>
      </c>
      <c r="I546" s="18">
        <f t="shared" si="68"/>
        <v>434.78260869565219</v>
      </c>
      <c r="J546" s="19">
        <f t="shared" si="67"/>
        <v>0</v>
      </c>
      <c r="K546" s="19">
        <f>MAX(J546+$B$22,$B$50)</f>
        <v>75</v>
      </c>
      <c r="L546" s="20">
        <f>H546/$B$44</f>
        <v>0</v>
      </c>
      <c r="M546" s="20">
        <f>I546/$B$44</f>
        <v>0.86956521739130432</v>
      </c>
      <c r="N546" s="36">
        <f>(D546-1)*$B$52</f>
        <v>407.25</v>
      </c>
      <c r="O546" s="11">
        <f>D546*$B$53</f>
        <v>32640</v>
      </c>
    </row>
    <row r="547" spans="4:15" ht="15" customHeight="1" x14ac:dyDescent="0.2">
      <c r="D547" s="10">
        <v>545</v>
      </c>
      <c r="E547" s="18">
        <f>MAX($B$47,$B$45*($B$45*(1+$B$8)/($B$45+K546))+$B$9)</f>
        <v>434.78260869565219</v>
      </c>
      <c r="F547" s="18">
        <f t="shared" si="64"/>
        <v>0</v>
      </c>
      <c r="G547" s="18">
        <f t="shared" si="65"/>
        <v>0</v>
      </c>
      <c r="H547" s="19">
        <f t="shared" si="66"/>
        <v>0</v>
      </c>
      <c r="I547" s="18">
        <f t="shared" si="68"/>
        <v>434.78260869565219</v>
      </c>
      <c r="J547" s="19">
        <f t="shared" si="67"/>
        <v>0</v>
      </c>
      <c r="K547" s="19">
        <f>MAX(J547+$B$22,$B$50)</f>
        <v>75</v>
      </c>
      <c r="L547" s="20">
        <f>H547/$B$44</f>
        <v>0</v>
      </c>
      <c r="M547" s="20">
        <f>I547/$B$44</f>
        <v>0.86956521739130432</v>
      </c>
      <c r="N547" s="36">
        <f>(D547-1)*$B$52</f>
        <v>408</v>
      </c>
      <c r="O547" s="11">
        <f>D547*$B$53</f>
        <v>32700</v>
      </c>
    </row>
    <row r="548" spans="4:15" ht="15" customHeight="1" x14ac:dyDescent="0.2">
      <c r="D548" s="10">
        <v>546</v>
      </c>
      <c r="E548" s="18">
        <f>MAX($B$47,$B$45*($B$45*(1+$B$8)/($B$45+K547))+$B$9)</f>
        <v>434.78260869565219</v>
      </c>
      <c r="F548" s="18">
        <f t="shared" si="64"/>
        <v>0</v>
      </c>
      <c r="G548" s="18">
        <f t="shared" si="65"/>
        <v>0</v>
      </c>
      <c r="H548" s="19">
        <f t="shared" si="66"/>
        <v>0</v>
      </c>
      <c r="I548" s="18">
        <f t="shared" si="68"/>
        <v>434.78260869565219</v>
      </c>
      <c r="J548" s="19">
        <f t="shared" si="67"/>
        <v>0</v>
      </c>
      <c r="K548" s="19">
        <f>MAX(J548+$B$22,$B$50)</f>
        <v>75</v>
      </c>
      <c r="L548" s="20">
        <f>H548/$B$44</f>
        <v>0</v>
      </c>
      <c r="M548" s="20">
        <f>I548/$B$44</f>
        <v>0.86956521739130432</v>
      </c>
      <c r="N548" s="36">
        <f>(D548-1)*$B$52</f>
        <v>408.75</v>
      </c>
      <c r="O548" s="11">
        <f>D548*$B$53</f>
        <v>32760</v>
      </c>
    </row>
    <row r="549" spans="4:15" ht="15" customHeight="1" x14ac:dyDescent="0.2">
      <c r="D549" s="10">
        <v>547</v>
      </c>
      <c r="E549" s="18">
        <f>MAX($B$47,$B$45*($B$45*(1+$B$8)/($B$45+K548))+$B$9)</f>
        <v>434.78260869565219</v>
      </c>
      <c r="F549" s="18">
        <f t="shared" si="64"/>
        <v>0</v>
      </c>
      <c r="G549" s="18">
        <f t="shared" si="65"/>
        <v>0</v>
      </c>
      <c r="H549" s="19">
        <f t="shared" si="66"/>
        <v>0</v>
      </c>
      <c r="I549" s="18">
        <f t="shared" si="68"/>
        <v>434.78260869565219</v>
      </c>
      <c r="J549" s="19">
        <f t="shared" si="67"/>
        <v>0</v>
      </c>
      <c r="K549" s="19">
        <f>MAX(J549+$B$22,$B$50)</f>
        <v>75</v>
      </c>
      <c r="L549" s="20">
        <f>H549/$B$44</f>
        <v>0</v>
      </c>
      <c r="M549" s="20">
        <f>I549/$B$44</f>
        <v>0.86956521739130432</v>
      </c>
      <c r="N549" s="36">
        <f>(D549-1)*$B$52</f>
        <v>409.5</v>
      </c>
      <c r="O549" s="11">
        <f>D549*$B$53</f>
        <v>32820</v>
      </c>
    </row>
    <row r="550" spans="4:15" ht="15" customHeight="1" x14ac:dyDescent="0.2">
      <c r="D550" s="10">
        <v>548</v>
      </c>
      <c r="E550" s="18">
        <f>MAX($B$47,$B$45*($B$45*(1+$B$8)/($B$45+K549))+$B$9)</f>
        <v>434.78260869565219</v>
      </c>
      <c r="F550" s="18">
        <f t="shared" si="64"/>
        <v>0</v>
      </c>
      <c r="G550" s="18">
        <f t="shared" si="65"/>
        <v>0</v>
      </c>
      <c r="H550" s="19">
        <f t="shared" si="66"/>
        <v>0</v>
      </c>
      <c r="I550" s="18">
        <f t="shared" si="68"/>
        <v>434.78260869565219</v>
      </c>
      <c r="J550" s="19">
        <f t="shared" si="67"/>
        <v>0</v>
      </c>
      <c r="K550" s="19">
        <f>MAX(J550+$B$22,$B$50)</f>
        <v>75</v>
      </c>
      <c r="L550" s="20">
        <f>H550/$B$44</f>
        <v>0</v>
      </c>
      <c r="M550" s="20">
        <f>I550/$B$44</f>
        <v>0.86956521739130432</v>
      </c>
      <c r="N550" s="36">
        <f>(D550-1)*$B$52</f>
        <v>410.25</v>
      </c>
      <c r="O550" s="11">
        <f>D550*$B$53</f>
        <v>32880</v>
      </c>
    </row>
    <row r="551" spans="4:15" ht="15" customHeight="1" x14ac:dyDescent="0.2">
      <c r="D551" s="10">
        <v>549</v>
      </c>
      <c r="E551" s="18">
        <f>MAX($B$47,$B$45*($B$45*(1+$B$8)/($B$45+K550))+$B$9)</f>
        <v>434.78260869565219</v>
      </c>
      <c r="F551" s="18">
        <f t="shared" si="64"/>
        <v>0</v>
      </c>
      <c r="G551" s="18">
        <f t="shared" si="65"/>
        <v>0</v>
      </c>
      <c r="H551" s="19">
        <f t="shared" si="66"/>
        <v>0</v>
      </c>
      <c r="I551" s="18">
        <f t="shared" si="68"/>
        <v>434.78260869565219</v>
      </c>
      <c r="J551" s="19">
        <f t="shared" si="67"/>
        <v>0</v>
      </c>
      <c r="K551" s="19">
        <f>MAX(J551+$B$22,$B$50)</f>
        <v>75</v>
      </c>
      <c r="L551" s="20">
        <f>H551/$B$44</f>
        <v>0</v>
      </c>
      <c r="M551" s="20">
        <f>I551/$B$44</f>
        <v>0.86956521739130432</v>
      </c>
      <c r="N551" s="36">
        <f>(D551-1)*$B$52</f>
        <v>411</v>
      </c>
      <c r="O551" s="11">
        <f>D551*$B$53</f>
        <v>32940</v>
      </c>
    </row>
    <row r="552" spans="4:15" ht="15" customHeight="1" x14ac:dyDescent="0.2">
      <c r="D552" s="10">
        <v>550</v>
      </c>
      <c r="E552" s="18">
        <f>MAX($B$47,$B$45*($B$45*(1+$B$8)/($B$45+K551))+$B$9)</f>
        <v>434.78260869565219</v>
      </c>
      <c r="F552" s="18">
        <f t="shared" ref="F552:F615" si="69">MAX(F551-$E552/30,0)</f>
        <v>0</v>
      </c>
      <c r="G552" s="18">
        <f t="shared" ref="G552:G615" si="70">MAX(G551-$E552/15,0)</f>
        <v>0</v>
      </c>
      <c r="H552" s="19">
        <f t="shared" ref="H552:H615" si="71">12*(F551-F552)+9*(G551-G552)</f>
        <v>0</v>
      </c>
      <c r="I552" s="18">
        <f t="shared" si="68"/>
        <v>434.78260869565219</v>
      </c>
      <c r="J552" s="19">
        <f t="shared" ref="J552:J615" si="72">9*G552+6*F552</f>
        <v>0</v>
      </c>
      <c r="K552" s="19">
        <f>MAX(J552+$B$22,$B$50)</f>
        <v>75</v>
      </c>
      <c r="L552" s="20">
        <f>H552/$B$44</f>
        <v>0</v>
      </c>
      <c r="M552" s="20">
        <f>I552/$B$44</f>
        <v>0.86956521739130432</v>
      </c>
      <c r="N552" s="36">
        <f>(D552-1)*$B$52</f>
        <v>411.75</v>
      </c>
      <c r="O552" s="11">
        <f>D552*$B$53</f>
        <v>33000</v>
      </c>
    </row>
    <row r="553" spans="4:15" ht="15" customHeight="1" x14ac:dyDescent="0.2">
      <c r="D553" s="10">
        <v>551</v>
      </c>
      <c r="E553" s="18">
        <f>MAX($B$47,$B$45*($B$45*(1+$B$8)/($B$45+K552))+$B$9)</f>
        <v>434.78260869565219</v>
      </c>
      <c r="F553" s="18">
        <f t="shared" si="69"/>
        <v>0</v>
      </c>
      <c r="G553" s="18">
        <f t="shared" si="70"/>
        <v>0</v>
      </c>
      <c r="H553" s="19">
        <f t="shared" si="71"/>
        <v>0</v>
      </c>
      <c r="I553" s="18">
        <f t="shared" si="68"/>
        <v>434.78260869565219</v>
      </c>
      <c r="J553" s="19">
        <f t="shared" si="72"/>
        <v>0</v>
      </c>
      <c r="K553" s="19">
        <f>MAX(J553+$B$22,$B$50)</f>
        <v>75</v>
      </c>
      <c r="L553" s="20">
        <f>H553/$B$44</f>
        <v>0</v>
      </c>
      <c r="M553" s="20">
        <f>I553/$B$44</f>
        <v>0.86956521739130432</v>
      </c>
      <c r="N553" s="36">
        <f>(D553-1)*$B$52</f>
        <v>412.5</v>
      </c>
      <c r="O553" s="11">
        <f>D553*$B$53</f>
        <v>33060</v>
      </c>
    </row>
    <row r="554" spans="4:15" ht="15" customHeight="1" x14ac:dyDescent="0.2">
      <c r="D554" s="10">
        <v>552</v>
      </c>
      <c r="E554" s="18">
        <f>MAX($B$47,$B$45*($B$45*(1+$B$8)/($B$45+K553))+$B$9)</f>
        <v>434.78260869565219</v>
      </c>
      <c r="F554" s="18">
        <f t="shared" si="69"/>
        <v>0</v>
      </c>
      <c r="G554" s="18">
        <f t="shared" si="70"/>
        <v>0</v>
      </c>
      <c r="H554" s="19">
        <f t="shared" si="71"/>
        <v>0</v>
      </c>
      <c r="I554" s="18">
        <f t="shared" si="68"/>
        <v>434.78260869565219</v>
      </c>
      <c r="J554" s="19">
        <f t="shared" si="72"/>
        <v>0</v>
      </c>
      <c r="K554" s="19">
        <f>MAX(J554+$B$22,$B$50)</f>
        <v>75</v>
      </c>
      <c r="L554" s="20">
        <f>H554/$B$44</f>
        <v>0</v>
      </c>
      <c r="M554" s="20">
        <f>I554/$B$44</f>
        <v>0.86956521739130432</v>
      </c>
      <c r="N554" s="36">
        <f>(D554-1)*$B$52</f>
        <v>413.25</v>
      </c>
      <c r="O554" s="11">
        <f>D554*$B$53</f>
        <v>33120</v>
      </c>
    </row>
    <row r="555" spans="4:15" ht="15" customHeight="1" x14ac:dyDescent="0.2">
      <c r="D555" s="10">
        <v>553</v>
      </c>
      <c r="E555" s="18">
        <f>MAX($B$47,$B$45*($B$45*(1+$B$8)/($B$45+K554))+$B$9)</f>
        <v>434.78260869565219</v>
      </c>
      <c r="F555" s="18">
        <f t="shared" si="69"/>
        <v>0</v>
      </c>
      <c r="G555" s="18">
        <f t="shared" si="70"/>
        <v>0</v>
      </c>
      <c r="H555" s="19">
        <f t="shared" si="71"/>
        <v>0</v>
      </c>
      <c r="I555" s="18">
        <f t="shared" si="68"/>
        <v>434.78260869565219</v>
      </c>
      <c r="J555" s="19">
        <f t="shared" si="72"/>
        <v>0</v>
      </c>
      <c r="K555" s="19">
        <f>MAX(J555+$B$22,$B$50)</f>
        <v>75</v>
      </c>
      <c r="L555" s="20">
        <f>H555/$B$44</f>
        <v>0</v>
      </c>
      <c r="M555" s="20">
        <f>I555/$B$44</f>
        <v>0.86956521739130432</v>
      </c>
      <c r="N555" s="36">
        <f>(D555-1)*$B$52</f>
        <v>414</v>
      </c>
      <c r="O555" s="11">
        <f>D555*$B$53</f>
        <v>33180</v>
      </c>
    </row>
    <row r="556" spans="4:15" ht="15" customHeight="1" x14ac:dyDescent="0.2">
      <c r="D556" s="10">
        <v>554</v>
      </c>
      <c r="E556" s="18">
        <f>MAX($B$47,$B$45*($B$45*(1+$B$8)/($B$45+K555))+$B$9)</f>
        <v>434.78260869565219</v>
      </c>
      <c r="F556" s="18">
        <f t="shared" si="69"/>
        <v>0</v>
      </c>
      <c r="G556" s="18">
        <f t="shared" si="70"/>
        <v>0</v>
      </c>
      <c r="H556" s="19">
        <f t="shared" si="71"/>
        <v>0</v>
      </c>
      <c r="I556" s="18">
        <f t="shared" si="68"/>
        <v>434.78260869565219</v>
      </c>
      <c r="J556" s="19">
        <f t="shared" si="72"/>
        <v>0</v>
      </c>
      <c r="K556" s="19">
        <f>MAX(J556+$B$22,$B$50)</f>
        <v>75</v>
      </c>
      <c r="L556" s="20">
        <f>H556/$B$44</f>
        <v>0</v>
      </c>
      <c r="M556" s="20">
        <f>I556/$B$44</f>
        <v>0.86956521739130432</v>
      </c>
      <c r="N556" s="36">
        <f>(D556-1)*$B$52</f>
        <v>414.75</v>
      </c>
      <c r="O556" s="11">
        <f>D556*$B$53</f>
        <v>33240</v>
      </c>
    </row>
    <row r="557" spans="4:15" ht="15" customHeight="1" x14ac:dyDescent="0.2">
      <c r="D557" s="10">
        <v>555</v>
      </c>
      <c r="E557" s="18">
        <f>MAX($B$47,$B$45*($B$45*(1+$B$8)/($B$45+K556))+$B$9)</f>
        <v>434.78260869565219</v>
      </c>
      <c r="F557" s="18">
        <f t="shared" si="69"/>
        <v>0</v>
      </c>
      <c r="G557" s="18">
        <f t="shared" si="70"/>
        <v>0</v>
      </c>
      <c r="H557" s="19">
        <f t="shared" si="71"/>
        <v>0</v>
      </c>
      <c r="I557" s="18">
        <f t="shared" si="68"/>
        <v>434.78260869565219</v>
      </c>
      <c r="J557" s="19">
        <f t="shared" si="72"/>
        <v>0</v>
      </c>
      <c r="K557" s="19">
        <f>MAX(J557+$B$22,$B$50)</f>
        <v>75</v>
      </c>
      <c r="L557" s="20">
        <f>H557/$B$44</f>
        <v>0</v>
      </c>
      <c r="M557" s="20">
        <f>I557/$B$44</f>
        <v>0.86956521739130432</v>
      </c>
      <c r="N557" s="36">
        <f>(D557-1)*$B$52</f>
        <v>415.5</v>
      </c>
      <c r="O557" s="11">
        <f>D557*$B$53</f>
        <v>33300</v>
      </c>
    </row>
    <row r="558" spans="4:15" ht="15" customHeight="1" x14ac:dyDescent="0.2">
      <c r="D558" s="10">
        <v>556</v>
      </c>
      <c r="E558" s="18">
        <f>MAX($B$47,$B$45*($B$45*(1+$B$8)/($B$45+K557))+$B$9)</f>
        <v>434.78260869565219</v>
      </c>
      <c r="F558" s="18">
        <f t="shared" si="69"/>
        <v>0</v>
      </c>
      <c r="G558" s="18">
        <f t="shared" si="70"/>
        <v>0</v>
      </c>
      <c r="H558" s="19">
        <f t="shared" si="71"/>
        <v>0</v>
      </c>
      <c r="I558" s="18">
        <f t="shared" si="68"/>
        <v>434.78260869565219</v>
      </c>
      <c r="J558" s="19">
        <f t="shared" si="72"/>
        <v>0</v>
      </c>
      <c r="K558" s="19">
        <f>MAX(J558+$B$22,$B$50)</f>
        <v>75</v>
      </c>
      <c r="L558" s="20">
        <f>H558/$B$44</f>
        <v>0</v>
      </c>
      <c r="M558" s="20">
        <f>I558/$B$44</f>
        <v>0.86956521739130432</v>
      </c>
      <c r="N558" s="36">
        <f>(D558-1)*$B$52</f>
        <v>416.25</v>
      </c>
      <c r="O558" s="11">
        <f>D558*$B$53</f>
        <v>33360</v>
      </c>
    </row>
    <row r="559" spans="4:15" ht="15" customHeight="1" x14ac:dyDescent="0.2">
      <c r="D559" s="10">
        <v>557</v>
      </c>
      <c r="E559" s="18">
        <f>MAX($B$47,$B$45*($B$45*(1+$B$8)/($B$45+K558))+$B$9)</f>
        <v>434.78260869565219</v>
      </c>
      <c r="F559" s="18">
        <f t="shared" si="69"/>
        <v>0</v>
      </c>
      <c r="G559" s="18">
        <f t="shared" si="70"/>
        <v>0</v>
      </c>
      <c r="H559" s="19">
        <f t="shared" si="71"/>
        <v>0</v>
      </c>
      <c r="I559" s="18">
        <f t="shared" si="68"/>
        <v>434.78260869565219</v>
      </c>
      <c r="J559" s="19">
        <f t="shared" si="72"/>
        <v>0</v>
      </c>
      <c r="K559" s="19">
        <f>MAX(J559+$B$22,$B$50)</f>
        <v>75</v>
      </c>
      <c r="L559" s="20">
        <f>H559/$B$44</f>
        <v>0</v>
      </c>
      <c r="M559" s="20">
        <f>I559/$B$44</f>
        <v>0.86956521739130432</v>
      </c>
      <c r="N559" s="36">
        <f>(D559-1)*$B$52</f>
        <v>417</v>
      </c>
      <c r="O559" s="11">
        <f>D559*$B$53</f>
        <v>33420</v>
      </c>
    </row>
    <row r="560" spans="4:15" ht="15" customHeight="1" x14ac:dyDescent="0.2">
      <c r="D560" s="10">
        <v>558</v>
      </c>
      <c r="E560" s="18">
        <f>MAX($B$47,$B$45*($B$45*(1+$B$8)/($B$45+K559))+$B$9)</f>
        <v>434.78260869565219</v>
      </c>
      <c r="F560" s="18">
        <f t="shared" si="69"/>
        <v>0</v>
      </c>
      <c r="G560" s="18">
        <f t="shared" si="70"/>
        <v>0</v>
      </c>
      <c r="H560" s="19">
        <f t="shared" si="71"/>
        <v>0</v>
      </c>
      <c r="I560" s="18">
        <f t="shared" si="68"/>
        <v>434.78260869565219</v>
      </c>
      <c r="J560" s="19">
        <f t="shared" si="72"/>
        <v>0</v>
      </c>
      <c r="K560" s="19">
        <f>MAX(J560+$B$22,$B$50)</f>
        <v>75</v>
      </c>
      <c r="L560" s="20">
        <f>H560/$B$44</f>
        <v>0</v>
      </c>
      <c r="M560" s="20">
        <f>I560/$B$44</f>
        <v>0.86956521739130432</v>
      </c>
      <c r="N560" s="36">
        <f>(D560-1)*$B$52</f>
        <v>417.75</v>
      </c>
      <c r="O560" s="11">
        <f>D560*$B$53</f>
        <v>33480</v>
      </c>
    </row>
    <row r="561" spans="4:15" ht="15" customHeight="1" x14ac:dyDescent="0.2">
      <c r="D561" s="10">
        <v>559</v>
      </c>
      <c r="E561" s="18">
        <f>MAX($B$47,$B$45*($B$45*(1+$B$8)/($B$45+K560))+$B$9)</f>
        <v>434.78260869565219</v>
      </c>
      <c r="F561" s="18">
        <f t="shared" si="69"/>
        <v>0</v>
      </c>
      <c r="G561" s="18">
        <f t="shared" si="70"/>
        <v>0</v>
      </c>
      <c r="H561" s="19">
        <f t="shared" si="71"/>
        <v>0</v>
      </c>
      <c r="I561" s="18">
        <f t="shared" si="68"/>
        <v>434.78260869565219</v>
      </c>
      <c r="J561" s="19">
        <f t="shared" si="72"/>
        <v>0</v>
      </c>
      <c r="K561" s="19">
        <f>MAX(J561+$B$22,$B$50)</f>
        <v>75</v>
      </c>
      <c r="L561" s="20">
        <f>H561/$B$44</f>
        <v>0</v>
      </c>
      <c r="M561" s="20">
        <f>I561/$B$44</f>
        <v>0.86956521739130432</v>
      </c>
      <c r="N561" s="36">
        <f>(D561-1)*$B$52</f>
        <v>418.5</v>
      </c>
      <c r="O561" s="11">
        <f>D561*$B$53</f>
        <v>33540</v>
      </c>
    </row>
    <row r="562" spans="4:15" ht="15" customHeight="1" x14ac:dyDescent="0.2">
      <c r="D562" s="10">
        <v>560</v>
      </c>
      <c r="E562" s="18">
        <f>MAX($B$47,$B$45*($B$45*(1+$B$8)/($B$45+K561))+$B$9)</f>
        <v>434.78260869565219</v>
      </c>
      <c r="F562" s="18">
        <f t="shared" si="69"/>
        <v>0</v>
      </c>
      <c r="G562" s="18">
        <f t="shared" si="70"/>
        <v>0</v>
      </c>
      <c r="H562" s="19">
        <f t="shared" si="71"/>
        <v>0</v>
      </c>
      <c r="I562" s="18">
        <f t="shared" si="68"/>
        <v>434.78260869565219</v>
      </c>
      <c r="J562" s="19">
        <f t="shared" si="72"/>
        <v>0</v>
      </c>
      <c r="K562" s="19">
        <f>MAX(J562+$B$22,$B$50)</f>
        <v>75</v>
      </c>
      <c r="L562" s="20">
        <f>H562/$B$44</f>
        <v>0</v>
      </c>
      <c r="M562" s="20">
        <f>I562/$B$44</f>
        <v>0.86956521739130432</v>
      </c>
      <c r="N562" s="36">
        <f>(D562-1)*$B$52</f>
        <v>419.25</v>
      </c>
      <c r="O562" s="11">
        <f>D562*$B$53</f>
        <v>33600</v>
      </c>
    </row>
    <row r="563" spans="4:15" ht="15" customHeight="1" x14ac:dyDescent="0.2">
      <c r="D563" s="10">
        <v>561</v>
      </c>
      <c r="E563" s="18">
        <f>MAX($B$47,$B$45*($B$45*(1+$B$8)/($B$45+K562))+$B$9)</f>
        <v>434.78260869565219</v>
      </c>
      <c r="F563" s="18">
        <f t="shared" si="69"/>
        <v>0</v>
      </c>
      <c r="G563" s="18">
        <f t="shared" si="70"/>
        <v>0</v>
      </c>
      <c r="H563" s="19">
        <f t="shared" si="71"/>
        <v>0</v>
      </c>
      <c r="I563" s="18">
        <f t="shared" si="68"/>
        <v>434.78260869565219</v>
      </c>
      <c r="J563" s="19">
        <f t="shared" si="72"/>
        <v>0</v>
      </c>
      <c r="K563" s="19">
        <f>MAX(J563+$B$22,$B$50)</f>
        <v>75</v>
      </c>
      <c r="L563" s="20">
        <f>H563/$B$44</f>
        <v>0</v>
      </c>
      <c r="M563" s="20">
        <f>I563/$B$44</f>
        <v>0.86956521739130432</v>
      </c>
      <c r="N563" s="36">
        <f>(D563-1)*$B$52</f>
        <v>420</v>
      </c>
      <c r="O563" s="11">
        <f>D563*$B$53</f>
        <v>33660</v>
      </c>
    </row>
    <row r="564" spans="4:15" ht="15" customHeight="1" x14ac:dyDescent="0.2">
      <c r="D564" s="10">
        <v>562</v>
      </c>
      <c r="E564" s="18">
        <f>MAX($B$47,$B$45*($B$45*(1+$B$8)/($B$45+K563))+$B$9)</f>
        <v>434.78260869565219</v>
      </c>
      <c r="F564" s="18">
        <f t="shared" si="69"/>
        <v>0</v>
      </c>
      <c r="G564" s="18">
        <f t="shared" si="70"/>
        <v>0</v>
      </c>
      <c r="H564" s="19">
        <f t="shared" si="71"/>
        <v>0</v>
      </c>
      <c r="I564" s="18">
        <f t="shared" si="68"/>
        <v>434.78260869565219</v>
      </c>
      <c r="J564" s="19">
        <f t="shared" si="72"/>
        <v>0</v>
      </c>
      <c r="K564" s="19">
        <f>MAX(J564+$B$22,$B$50)</f>
        <v>75</v>
      </c>
      <c r="L564" s="20">
        <f>H564/$B$44</f>
        <v>0</v>
      </c>
      <c r="M564" s="20">
        <f>I564/$B$44</f>
        <v>0.86956521739130432</v>
      </c>
      <c r="N564" s="36">
        <f>(D564-1)*$B$52</f>
        <v>420.75</v>
      </c>
      <c r="O564" s="11">
        <f>D564*$B$53</f>
        <v>33720</v>
      </c>
    </row>
    <row r="565" spans="4:15" ht="15" customHeight="1" x14ac:dyDescent="0.2">
      <c r="D565" s="10">
        <v>563</v>
      </c>
      <c r="E565" s="18">
        <f>MAX($B$47,$B$45*($B$45*(1+$B$8)/($B$45+K564))+$B$9)</f>
        <v>434.78260869565219</v>
      </c>
      <c r="F565" s="18">
        <f t="shared" si="69"/>
        <v>0</v>
      </c>
      <c r="G565" s="18">
        <f t="shared" si="70"/>
        <v>0</v>
      </c>
      <c r="H565" s="19">
        <f t="shared" si="71"/>
        <v>0</v>
      </c>
      <c r="I565" s="18">
        <f t="shared" si="68"/>
        <v>434.78260869565219</v>
      </c>
      <c r="J565" s="19">
        <f t="shared" si="72"/>
        <v>0</v>
      </c>
      <c r="K565" s="19">
        <f>MAX(J565+$B$22,$B$50)</f>
        <v>75</v>
      </c>
      <c r="L565" s="20">
        <f>H565/$B$44</f>
        <v>0</v>
      </c>
      <c r="M565" s="20">
        <f>I565/$B$44</f>
        <v>0.86956521739130432</v>
      </c>
      <c r="N565" s="36">
        <f>(D565-1)*$B$52</f>
        <v>421.5</v>
      </c>
      <c r="O565" s="11">
        <f>D565*$B$53</f>
        <v>33780</v>
      </c>
    </row>
    <row r="566" spans="4:15" ht="15" customHeight="1" x14ac:dyDescent="0.2">
      <c r="D566" s="10">
        <v>564</v>
      </c>
      <c r="E566" s="18">
        <f>MAX($B$47,$B$45*($B$45*(1+$B$8)/($B$45+K565))+$B$9)</f>
        <v>434.78260869565219</v>
      </c>
      <c r="F566" s="18">
        <f t="shared" si="69"/>
        <v>0</v>
      </c>
      <c r="G566" s="18">
        <f t="shared" si="70"/>
        <v>0</v>
      </c>
      <c r="H566" s="19">
        <f t="shared" si="71"/>
        <v>0</v>
      </c>
      <c r="I566" s="18">
        <f t="shared" si="68"/>
        <v>434.78260869565219</v>
      </c>
      <c r="J566" s="19">
        <f t="shared" si="72"/>
        <v>0</v>
      </c>
      <c r="K566" s="19">
        <f>MAX(J566+$B$22,$B$50)</f>
        <v>75</v>
      </c>
      <c r="L566" s="20">
        <f>H566/$B$44</f>
        <v>0</v>
      </c>
      <c r="M566" s="20">
        <f>I566/$B$44</f>
        <v>0.86956521739130432</v>
      </c>
      <c r="N566" s="36">
        <f>(D566-1)*$B$52</f>
        <v>422.25</v>
      </c>
      <c r="O566" s="11">
        <f>D566*$B$53</f>
        <v>33840</v>
      </c>
    </row>
    <row r="567" spans="4:15" ht="15" customHeight="1" x14ac:dyDescent="0.2">
      <c r="D567" s="10">
        <v>565</v>
      </c>
      <c r="E567" s="18">
        <f>MAX($B$47,$B$45*($B$45*(1+$B$8)/($B$45+K566))+$B$9)</f>
        <v>434.78260869565219</v>
      </c>
      <c r="F567" s="18">
        <f t="shared" si="69"/>
        <v>0</v>
      </c>
      <c r="G567" s="18">
        <f t="shared" si="70"/>
        <v>0</v>
      </c>
      <c r="H567" s="19">
        <f t="shared" si="71"/>
        <v>0</v>
      </c>
      <c r="I567" s="18">
        <f t="shared" si="68"/>
        <v>434.78260869565219</v>
      </c>
      <c r="J567" s="19">
        <f t="shared" si="72"/>
        <v>0</v>
      </c>
      <c r="K567" s="19">
        <f>MAX(J567+$B$22,$B$50)</f>
        <v>75</v>
      </c>
      <c r="L567" s="20">
        <f>H567/$B$44</f>
        <v>0</v>
      </c>
      <c r="M567" s="20">
        <f>I567/$B$44</f>
        <v>0.86956521739130432</v>
      </c>
      <c r="N567" s="36">
        <f>(D567-1)*$B$52</f>
        <v>423</v>
      </c>
      <c r="O567" s="11">
        <f>D567*$B$53</f>
        <v>33900</v>
      </c>
    </row>
    <row r="568" spans="4:15" ht="15" customHeight="1" x14ac:dyDescent="0.2">
      <c r="D568" s="10">
        <v>566</v>
      </c>
      <c r="E568" s="18">
        <f>MAX($B$47,$B$45*($B$45*(1+$B$8)/($B$45+K567))+$B$9)</f>
        <v>434.78260869565219</v>
      </c>
      <c r="F568" s="18">
        <f t="shared" si="69"/>
        <v>0</v>
      </c>
      <c r="G568" s="18">
        <f t="shared" si="70"/>
        <v>0</v>
      </c>
      <c r="H568" s="19">
        <f t="shared" si="71"/>
        <v>0</v>
      </c>
      <c r="I568" s="18">
        <f t="shared" si="68"/>
        <v>434.78260869565219</v>
      </c>
      <c r="J568" s="19">
        <f t="shared" si="72"/>
        <v>0</v>
      </c>
      <c r="K568" s="19">
        <f>MAX(J568+$B$22,$B$50)</f>
        <v>75</v>
      </c>
      <c r="L568" s="20">
        <f>H568/$B$44</f>
        <v>0</v>
      </c>
      <c r="M568" s="20">
        <f>I568/$B$44</f>
        <v>0.86956521739130432</v>
      </c>
      <c r="N568" s="36">
        <f>(D568-1)*$B$52</f>
        <v>423.75</v>
      </c>
      <c r="O568" s="11">
        <f>D568*$B$53</f>
        <v>33960</v>
      </c>
    </row>
    <row r="569" spans="4:15" ht="15" customHeight="1" x14ac:dyDescent="0.2">
      <c r="D569" s="10">
        <v>567</v>
      </c>
      <c r="E569" s="18">
        <f>MAX($B$47,$B$45*($B$45*(1+$B$8)/($B$45+K568))+$B$9)</f>
        <v>434.78260869565219</v>
      </c>
      <c r="F569" s="18">
        <f t="shared" si="69"/>
        <v>0</v>
      </c>
      <c r="G569" s="18">
        <f t="shared" si="70"/>
        <v>0</v>
      </c>
      <c r="H569" s="19">
        <f t="shared" si="71"/>
        <v>0</v>
      </c>
      <c r="I569" s="18">
        <f t="shared" si="68"/>
        <v>434.78260869565219</v>
      </c>
      <c r="J569" s="19">
        <f t="shared" si="72"/>
        <v>0</v>
      </c>
      <c r="K569" s="19">
        <f>MAX(J569+$B$22,$B$50)</f>
        <v>75</v>
      </c>
      <c r="L569" s="20">
        <f>H569/$B$44</f>
        <v>0</v>
      </c>
      <c r="M569" s="20">
        <f>I569/$B$44</f>
        <v>0.86956521739130432</v>
      </c>
      <c r="N569" s="36">
        <f>(D569-1)*$B$52</f>
        <v>424.5</v>
      </c>
      <c r="O569" s="11">
        <f>D569*$B$53</f>
        <v>34020</v>
      </c>
    </row>
    <row r="570" spans="4:15" ht="15" customHeight="1" x14ac:dyDescent="0.2">
      <c r="D570" s="10">
        <v>568</v>
      </c>
      <c r="E570" s="18">
        <f>MAX($B$47,$B$45*($B$45*(1+$B$8)/($B$45+K569))+$B$9)</f>
        <v>434.78260869565219</v>
      </c>
      <c r="F570" s="18">
        <f t="shared" si="69"/>
        <v>0</v>
      </c>
      <c r="G570" s="18">
        <f t="shared" si="70"/>
        <v>0</v>
      </c>
      <c r="H570" s="19">
        <f t="shared" si="71"/>
        <v>0</v>
      </c>
      <c r="I570" s="18">
        <f t="shared" si="68"/>
        <v>434.78260869565219</v>
      </c>
      <c r="J570" s="19">
        <f t="shared" si="72"/>
        <v>0</v>
      </c>
      <c r="K570" s="19">
        <f>MAX(J570+$B$22,$B$50)</f>
        <v>75</v>
      </c>
      <c r="L570" s="20">
        <f>H570/$B$44</f>
        <v>0</v>
      </c>
      <c r="M570" s="20">
        <f>I570/$B$44</f>
        <v>0.86956521739130432</v>
      </c>
      <c r="N570" s="36">
        <f>(D570-1)*$B$52</f>
        <v>425.25</v>
      </c>
      <c r="O570" s="11">
        <f>D570*$B$53</f>
        <v>34080</v>
      </c>
    </row>
    <row r="571" spans="4:15" ht="15" customHeight="1" x14ac:dyDescent="0.2">
      <c r="D571" s="10">
        <v>569</v>
      </c>
      <c r="E571" s="18">
        <f>MAX($B$47,$B$45*($B$45*(1+$B$8)/($B$45+K570))+$B$9)</f>
        <v>434.78260869565219</v>
      </c>
      <c r="F571" s="18">
        <f t="shared" si="69"/>
        <v>0</v>
      </c>
      <c r="G571" s="18">
        <f t="shared" si="70"/>
        <v>0</v>
      </c>
      <c r="H571" s="19">
        <f t="shared" si="71"/>
        <v>0</v>
      </c>
      <c r="I571" s="18">
        <f t="shared" si="68"/>
        <v>434.78260869565219</v>
      </c>
      <c r="J571" s="19">
        <f t="shared" si="72"/>
        <v>0</v>
      </c>
      <c r="K571" s="19">
        <f>MAX(J571+$B$22,$B$50)</f>
        <v>75</v>
      </c>
      <c r="L571" s="20">
        <f>H571/$B$44</f>
        <v>0</v>
      </c>
      <c r="M571" s="20">
        <f>I571/$B$44</f>
        <v>0.86956521739130432</v>
      </c>
      <c r="N571" s="36">
        <f>(D571-1)*$B$52</f>
        <v>426</v>
      </c>
      <c r="O571" s="11">
        <f>D571*$B$53</f>
        <v>34140</v>
      </c>
    </row>
    <row r="572" spans="4:15" ht="15" customHeight="1" x14ac:dyDescent="0.2">
      <c r="D572" s="10">
        <v>570</v>
      </c>
      <c r="E572" s="18">
        <f>MAX($B$47,$B$45*($B$45*(1+$B$8)/($B$45+K571))+$B$9)</f>
        <v>434.78260869565219</v>
      </c>
      <c r="F572" s="18">
        <f t="shared" si="69"/>
        <v>0</v>
      </c>
      <c r="G572" s="18">
        <f t="shared" si="70"/>
        <v>0</v>
      </c>
      <c r="H572" s="19">
        <f t="shared" si="71"/>
        <v>0</v>
      </c>
      <c r="I572" s="18">
        <f t="shared" si="68"/>
        <v>434.78260869565219</v>
      </c>
      <c r="J572" s="19">
        <f t="shared" si="72"/>
        <v>0</v>
      </c>
      <c r="K572" s="19">
        <f>MAX(J572+$B$22,$B$50)</f>
        <v>75</v>
      </c>
      <c r="L572" s="20">
        <f>H572/$B$44</f>
        <v>0</v>
      </c>
      <c r="M572" s="20">
        <f>I572/$B$44</f>
        <v>0.86956521739130432</v>
      </c>
      <c r="N572" s="36">
        <f>(D572-1)*$B$52</f>
        <v>426.75</v>
      </c>
      <c r="O572" s="11">
        <f>D572*$B$53</f>
        <v>34200</v>
      </c>
    </row>
    <row r="573" spans="4:15" ht="15" customHeight="1" x14ac:dyDescent="0.2">
      <c r="D573" s="10">
        <v>571</v>
      </c>
      <c r="E573" s="18">
        <f>MAX($B$47,$B$45*($B$45*(1+$B$8)/($B$45+K572))+$B$9)</f>
        <v>434.78260869565219</v>
      </c>
      <c r="F573" s="18">
        <f t="shared" si="69"/>
        <v>0</v>
      </c>
      <c r="G573" s="18">
        <f t="shared" si="70"/>
        <v>0</v>
      </c>
      <c r="H573" s="19">
        <f t="shared" si="71"/>
        <v>0</v>
      </c>
      <c r="I573" s="18">
        <f t="shared" si="68"/>
        <v>434.78260869565219</v>
      </c>
      <c r="J573" s="19">
        <f t="shared" si="72"/>
        <v>0</v>
      </c>
      <c r="K573" s="19">
        <f>MAX(J573+$B$22,$B$50)</f>
        <v>75</v>
      </c>
      <c r="L573" s="20">
        <f>H573/$B$44</f>
        <v>0</v>
      </c>
      <c r="M573" s="20">
        <f>I573/$B$44</f>
        <v>0.86956521739130432</v>
      </c>
      <c r="N573" s="36">
        <f>(D573-1)*$B$52</f>
        <v>427.5</v>
      </c>
      <c r="O573" s="11">
        <f>D573*$B$53</f>
        <v>34260</v>
      </c>
    </row>
    <row r="574" spans="4:15" ht="15" customHeight="1" x14ac:dyDescent="0.2">
      <c r="D574" s="10">
        <v>572</v>
      </c>
      <c r="E574" s="18">
        <f>MAX($B$47,$B$45*($B$45*(1+$B$8)/($B$45+K573))+$B$9)</f>
        <v>434.78260869565219</v>
      </c>
      <c r="F574" s="18">
        <f t="shared" si="69"/>
        <v>0</v>
      </c>
      <c r="G574" s="18">
        <f t="shared" si="70"/>
        <v>0</v>
      </c>
      <c r="H574" s="19">
        <f t="shared" si="71"/>
        <v>0</v>
      </c>
      <c r="I574" s="18">
        <f t="shared" si="68"/>
        <v>434.78260869565219</v>
      </c>
      <c r="J574" s="19">
        <f t="shared" si="72"/>
        <v>0</v>
      </c>
      <c r="K574" s="19">
        <f>MAX(J574+$B$22,$B$50)</f>
        <v>75</v>
      </c>
      <c r="L574" s="20">
        <f>H574/$B$44</f>
        <v>0</v>
      </c>
      <c r="M574" s="20">
        <f>I574/$B$44</f>
        <v>0.86956521739130432</v>
      </c>
      <c r="N574" s="36">
        <f>(D574-1)*$B$52</f>
        <v>428.25</v>
      </c>
      <c r="O574" s="11">
        <f>D574*$B$53</f>
        <v>34320</v>
      </c>
    </row>
    <row r="575" spans="4:15" ht="15" customHeight="1" x14ac:dyDescent="0.2">
      <c r="D575" s="10">
        <v>573</v>
      </c>
      <c r="E575" s="18">
        <f>MAX($B$47,$B$45*($B$45*(1+$B$8)/($B$45+K574))+$B$9)</f>
        <v>434.78260869565219</v>
      </c>
      <c r="F575" s="18">
        <f t="shared" si="69"/>
        <v>0</v>
      </c>
      <c r="G575" s="18">
        <f t="shared" si="70"/>
        <v>0</v>
      </c>
      <c r="H575" s="19">
        <f t="shared" si="71"/>
        <v>0</v>
      </c>
      <c r="I575" s="18">
        <f t="shared" si="68"/>
        <v>434.78260869565219</v>
      </c>
      <c r="J575" s="19">
        <f t="shared" si="72"/>
        <v>0</v>
      </c>
      <c r="K575" s="19">
        <f>MAX(J575+$B$22,$B$50)</f>
        <v>75</v>
      </c>
      <c r="L575" s="20">
        <f>H575/$B$44</f>
        <v>0</v>
      </c>
      <c r="M575" s="20">
        <f>I575/$B$44</f>
        <v>0.86956521739130432</v>
      </c>
      <c r="N575" s="36">
        <f>(D575-1)*$B$52</f>
        <v>429</v>
      </c>
      <c r="O575" s="11">
        <f>D575*$B$53</f>
        <v>34380</v>
      </c>
    </row>
    <row r="576" spans="4:15" ht="15" customHeight="1" x14ac:dyDescent="0.2">
      <c r="D576" s="10">
        <v>574</v>
      </c>
      <c r="E576" s="18">
        <f>MAX($B$47,$B$45*($B$45*(1+$B$8)/($B$45+K575))+$B$9)</f>
        <v>434.78260869565219</v>
      </c>
      <c r="F576" s="18">
        <f t="shared" si="69"/>
        <v>0</v>
      </c>
      <c r="G576" s="18">
        <f t="shared" si="70"/>
        <v>0</v>
      </c>
      <c r="H576" s="19">
        <f t="shared" si="71"/>
        <v>0</v>
      </c>
      <c r="I576" s="18">
        <f t="shared" si="68"/>
        <v>434.78260869565219</v>
      </c>
      <c r="J576" s="19">
        <f t="shared" si="72"/>
        <v>0</v>
      </c>
      <c r="K576" s="19">
        <f>MAX(J576+$B$22,$B$50)</f>
        <v>75</v>
      </c>
      <c r="L576" s="20">
        <f>H576/$B$44</f>
        <v>0</v>
      </c>
      <c r="M576" s="20">
        <f>I576/$B$44</f>
        <v>0.86956521739130432</v>
      </c>
      <c r="N576" s="36">
        <f>(D576-1)*$B$52</f>
        <v>429.75</v>
      </c>
      <c r="O576" s="11">
        <f>D576*$B$53</f>
        <v>34440</v>
      </c>
    </row>
    <row r="577" spans="4:15" ht="15" customHeight="1" x14ac:dyDescent="0.2">
      <c r="D577" s="10">
        <v>575</v>
      </c>
      <c r="E577" s="18">
        <f>MAX($B$47,$B$45*($B$45*(1+$B$8)/($B$45+K576))+$B$9)</f>
        <v>434.78260869565219</v>
      </c>
      <c r="F577" s="18">
        <f t="shared" si="69"/>
        <v>0</v>
      </c>
      <c r="G577" s="18">
        <f t="shared" si="70"/>
        <v>0</v>
      </c>
      <c r="H577" s="19">
        <f t="shared" si="71"/>
        <v>0</v>
      </c>
      <c r="I577" s="18">
        <f t="shared" si="68"/>
        <v>434.78260869565219</v>
      </c>
      <c r="J577" s="19">
        <f t="shared" si="72"/>
        <v>0</v>
      </c>
      <c r="K577" s="19">
        <f>MAX(J577+$B$22,$B$50)</f>
        <v>75</v>
      </c>
      <c r="L577" s="20">
        <f>H577/$B$44</f>
        <v>0</v>
      </c>
      <c r="M577" s="20">
        <f>I577/$B$44</f>
        <v>0.86956521739130432</v>
      </c>
      <c r="N577" s="36">
        <f>(D577-1)*$B$52</f>
        <v>430.5</v>
      </c>
      <c r="O577" s="11">
        <f>D577*$B$53</f>
        <v>34500</v>
      </c>
    </row>
    <row r="578" spans="4:15" ht="15" customHeight="1" x14ac:dyDescent="0.2">
      <c r="D578" s="10">
        <v>576</v>
      </c>
      <c r="E578" s="18">
        <f>MAX($B$47,$B$45*($B$45*(1+$B$8)/($B$45+K577))+$B$9)</f>
        <v>434.78260869565219</v>
      </c>
      <c r="F578" s="18">
        <f t="shared" si="69"/>
        <v>0</v>
      </c>
      <c r="G578" s="18">
        <f t="shared" si="70"/>
        <v>0</v>
      </c>
      <c r="H578" s="19">
        <f t="shared" si="71"/>
        <v>0</v>
      </c>
      <c r="I578" s="18">
        <f t="shared" si="68"/>
        <v>434.78260869565219</v>
      </c>
      <c r="J578" s="19">
        <f t="shared" si="72"/>
        <v>0</v>
      </c>
      <c r="K578" s="19">
        <f>MAX(J578+$B$22,$B$50)</f>
        <v>75</v>
      </c>
      <c r="L578" s="20">
        <f>H578/$B$44</f>
        <v>0</v>
      </c>
      <c r="M578" s="20">
        <f>I578/$B$44</f>
        <v>0.86956521739130432</v>
      </c>
      <c r="N578" s="36">
        <f>(D578-1)*$B$52</f>
        <v>431.25</v>
      </c>
      <c r="O578" s="11">
        <f>D578*$B$53</f>
        <v>34560</v>
      </c>
    </row>
    <row r="579" spans="4:15" ht="15" customHeight="1" x14ac:dyDescent="0.2">
      <c r="D579" s="10">
        <v>577</v>
      </c>
      <c r="E579" s="18">
        <f>MAX($B$47,$B$45*($B$45*(1+$B$8)/($B$45+K578))+$B$9)</f>
        <v>434.78260869565219</v>
      </c>
      <c r="F579" s="18">
        <f t="shared" si="69"/>
        <v>0</v>
      </c>
      <c r="G579" s="18">
        <f t="shared" si="70"/>
        <v>0</v>
      </c>
      <c r="H579" s="19">
        <f t="shared" si="71"/>
        <v>0</v>
      </c>
      <c r="I579" s="18">
        <f t="shared" si="68"/>
        <v>434.78260869565219</v>
      </c>
      <c r="J579" s="19">
        <f t="shared" si="72"/>
        <v>0</v>
      </c>
      <c r="K579" s="19">
        <f>MAX(J579+$B$22,$B$50)</f>
        <v>75</v>
      </c>
      <c r="L579" s="20">
        <f>H579/$B$44</f>
        <v>0</v>
      </c>
      <c r="M579" s="20">
        <f>I579/$B$44</f>
        <v>0.86956521739130432</v>
      </c>
      <c r="N579" s="36">
        <f>(D579-1)*$B$52</f>
        <v>432</v>
      </c>
      <c r="O579" s="11">
        <f>D579*$B$53</f>
        <v>34620</v>
      </c>
    </row>
    <row r="580" spans="4:15" ht="15" customHeight="1" x14ac:dyDescent="0.2">
      <c r="D580" s="10">
        <v>578</v>
      </c>
      <c r="E580" s="18">
        <f>MAX($B$47,$B$45*($B$45*(1+$B$8)/($B$45+K579))+$B$9)</f>
        <v>434.78260869565219</v>
      </c>
      <c r="F580" s="18">
        <f t="shared" si="69"/>
        <v>0</v>
      </c>
      <c r="G580" s="18">
        <f t="shared" si="70"/>
        <v>0</v>
      </c>
      <c r="H580" s="19">
        <f t="shared" si="71"/>
        <v>0</v>
      </c>
      <c r="I580" s="18">
        <f t="shared" ref="I580:I643" si="73">MAX(E580-H580-$B$9,0)/$B$46*$B$35</f>
        <v>434.78260869565219</v>
      </c>
      <c r="J580" s="19">
        <f t="shared" si="72"/>
        <v>0</v>
      </c>
      <c r="K580" s="19">
        <f>MAX(J580+$B$22,$B$50)</f>
        <v>75</v>
      </c>
      <c r="L580" s="20">
        <f>H580/$B$44</f>
        <v>0</v>
      </c>
      <c r="M580" s="20">
        <f>I580/$B$44</f>
        <v>0.86956521739130432</v>
      </c>
      <c r="N580" s="36">
        <f>(D580-1)*$B$52</f>
        <v>432.75</v>
      </c>
      <c r="O580" s="11">
        <f>D580*$B$53</f>
        <v>34680</v>
      </c>
    </row>
    <row r="581" spans="4:15" ht="15" customHeight="1" x14ac:dyDescent="0.2">
      <c r="D581" s="10">
        <v>579</v>
      </c>
      <c r="E581" s="18">
        <f>MAX($B$47,$B$45*($B$45*(1+$B$8)/($B$45+K580))+$B$9)</f>
        <v>434.78260869565219</v>
      </c>
      <c r="F581" s="18">
        <f t="shared" si="69"/>
        <v>0</v>
      </c>
      <c r="G581" s="18">
        <f t="shared" si="70"/>
        <v>0</v>
      </c>
      <c r="H581" s="19">
        <f t="shared" si="71"/>
        <v>0</v>
      </c>
      <c r="I581" s="18">
        <f t="shared" si="73"/>
        <v>434.78260869565219</v>
      </c>
      <c r="J581" s="19">
        <f t="shared" si="72"/>
        <v>0</v>
      </c>
      <c r="K581" s="19">
        <f>MAX(J581+$B$22,$B$50)</f>
        <v>75</v>
      </c>
      <c r="L581" s="20">
        <f>H581/$B$44</f>
        <v>0</v>
      </c>
      <c r="M581" s="20">
        <f>I581/$B$44</f>
        <v>0.86956521739130432</v>
      </c>
      <c r="N581" s="36">
        <f>(D581-1)*$B$52</f>
        <v>433.5</v>
      </c>
      <c r="O581" s="11">
        <f>D581*$B$53</f>
        <v>34740</v>
      </c>
    </row>
    <row r="582" spans="4:15" ht="15" customHeight="1" x14ac:dyDescent="0.2">
      <c r="D582" s="10">
        <v>580</v>
      </c>
      <c r="E582" s="18">
        <f>MAX($B$47,$B$45*($B$45*(1+$B$8)/($B$45+K581))+$B$9)</f>
        <v>434.78260869565219</v>
      </c>
      <c r="F582" s="18">
        <f t="shared" si="69"/>
        <v>0</v>
      </c>
      <c r="G582" s="18">
        <f t="shared" si="70"/>
        <v>0</v>
      </c>
      <c r="H582" s="19">
        <f t="shared" si="71"/>
        <v>0</v>
      </c>
      <c r="I582" s="18">
        <f t="shared" si="73"/>
        <v>434.78260869565219</v>
      </c>
      <c r="J582" s="19">
        <f t="shared" si="72"/>
        <v>0</v>
      </c>
      <c r="K582" s="19">
        <f>MAX(J582+$B$22,$B$50)</f>
        <v>75</v>
      </c>
      <c r="L582" s="20">
        <f>H582/$B$44</f>
        <v>0</v>
      </c>
      <c r="M582" s="20">
        <f>I582/$B$44</f>
        <v>0.86956521739130432</v>
      </c>
      <c r="N582" s="36">
        <f>(D582-1)*$B$52</f>
        <v>434.25</v>
      </c>
      <c r="O582" s="11">
        <f>D582*$B$53</f>
        <v>34800</v>
      </c>
    </row>
    <row r="583" spans="4:15" ht="15" customHeight="1" x14ac:dyDescent="0.2">
      <c r="D583" s="10">
        <v>581</v>
      </c>
      <c r="E583" s="18">
        <f>MAX($B$47,$B$45*($B$45*(1+$B$8)/($B$45+K582))+$B$9)</f>
        <v>434.78260869565219</v>
      </c>
      <c r="F583" s="18">
        <f t="shared" si="69"/>
        <v>0</v>
      </c>
      <c r="G583" s="18">
        <f t="shared" si="70"/>
        <v>0</v>
      </c>
      <c r="H583" s="19">
        <f t="shared" si="71"/>
        <v>0</v>
      </c>
      <c r="I583" s="18">
        <f t="shared" si="73"/>
        <v>434.78260869565219</v>
      </c>
      <c r="J583" s="19">
        <f t="shared" si="72"/>
        <v>0</v>
      </c>
      <c r="K583" s="19">
        <f>MAX(J583+$B$22,$B$50)</f>
        <v>75</v>
      </c>
      <c r="L583" s="20">
        <f>H583/$B$44</f>
        <v>0</v>
      </c>
      <c r="M583" s="20">
        <f>I583/$B$44</f>
        <v>0.86956521739130432</v>
      </c>
      <c r="N583" s="36">
        <f>(D583-1)*$B$52</f>
        <v>435</v>
      </c>
      <c r="O583" s="11">
        <f>D583*$B$53</f>
        <v>34860</v>
      </c>
    </row>
    <row r="584" spans="4:15" ht="15" customHeight="1" x14ac:dyDescent="0.2">
      <c r="D584" s="10">
        <v>582</v>
      </c>
      <c r="E584" s="18">
        <f>MAX($B$47,$B$45*($B$45*(1+$B$8)/($B$45+K583))+$B$9)</f>
        <v>434.78260869565219</v>
      </c>
      <c r="F584" s="18">
        <f t="shared" si="69"/>
        <v>0</v>
      </c>
      <c r="G584" s="18">
        <f t="shared" si="70"/>
        <v>0</v>
      </c>
      <c r="H584" s="19">
        <f t="shared" si="71"/>
        <v>0</v>
      </c>
      <c r="I584" s="18">
        <f t="shared" si="73"/>
        <v>434.78260869565219</v>
      </c>
      <c r="J584" s="19">
        <f t="shared" si="72"/>
        <v>0</v>
      </c>
      <c r="K584" s="19">
        <f>MAX(J584+$B$22,$B$50)</f>
        <v>75</v>
      </c>
      <c r="L584" s="20">
        <f>H584/$B$44</f>
        <v>0</v>
      </c>
      <c r="M584" s="20">
        <f>I584/$B$44</f>
        <v>0.86956521739130432</v>
      </c>
      <c r="N584" s="36">
        <f>(D584-1)*$B$52</f>
        <v>435.75</v>
      </c>
      <c r="O584" s="11">
        <f>D584*$B$53</f>
        <v>34920</v>
      </c>
    </row>
    <row r="585" spans="4:15" ht="15" customHeight="1" x14ac:dyDescent="0.2">
      <c r="D585" s="10">
        <v>583</v>
      </c>
      <c r="E585" s="18">
        <f>MAX($B$47,$B$45*($B$45*(1+$B$8)/($B$45+K584))+$B$9)</f>
        <v>434.78260869565219</v>
      </c>
      <c r="F585" s="18">
        <f t="shared" si="69"/>
        <v>0</v>
      </c>
      <c r="G585" s="18">
        <f t="shared" si="70"/>
        <v>0</v>
      </c>
      <c r="H585" s="19">
        <f t="shared" si="71"/>
        <v>0</v>
      </c>
      <c r="I585" s="18">
        <f t="shared" si="73"/>
        <v>434.78260869565219</v>
      </c>
      <c r="J585" s="19">
        <f t="shared" si="72"/>
        <v>0</v>
      </c>
      <c r="K585" s="19">
        <f>MAX(J585+$B$22,$B$50)</f>
        <v>75</v>
      </c>
      <c r="L585" s="20">
        <f>H585/$B$44</f>
        <v>0</v>
      </c>
      <c r="M585" s="20">
        <f>I585/$B$44</f>
        <v>0.86956521739130432</v>
      </c>
      <c r="N585" s="36">
        <f>(D585-1)*$B$52</f>
        <v>436.5</v>
      </c>
      <c r="O585" s="11">
        <f>D585*$B$53</f>
        <v>34980</v>
      </c>
    </row>
    <row r="586" spans="4:15" ht="15" customHeight="1" x14ac:dyDescent="0.2">
      <c r="D586" s="10">
        <v>584</v>
      </c>
      <c r="E586" s="18">
        <f>MAX($B$47,$B$45*($B$45*(1+$B$8)/($B$45+K585))+$B$9)</f>
        <v>434.78260869565219</v>
      </c>
      <c r="F586" s="18">
        <f t="shared" si="69"/>
        <v>0</v>
      </c>
      <c r="G586" s="18">
        <f t="shared" si="70"/>
        <v>0</v>
      </c>
      <c r="H586" s="19">
        <f t="shared" si="71"/>
        <v>0</v>
      </c>
      <c r="I586" s="18">
        <f t="shared" si="73"/>
        <v>434.78260869565219</v>
      </c>
      <c r="J586" s="19">
        <f t="shared" si="72"/>
        <v>0</v>
      </c>
      <c r="K586" s="19">
        <f>MAX(J586+$B$22,$B$50)</f>
        <v>75</v>
      </c>
      <c r="L586" s="20">
        <f>H586/$B$44</f>
        <v>0</v>
      </c>
      <c r="M586" s="20">
        <f>I586/$B$44</f>
        <v>0.86956521739130432</v>
      </c>
      <c r="N586" s="36">
        <f>(D586-1)*$B$52</f>
        <v>437.25</v>
      </c>
      <c r="O586" s="11">
        <f>D586*$B$53</f>
        <v>35040</v>
      </c>
    </row>
    <row r="587" spans="4:15" ht="15" customHeight="1" x14ac:dyDescent="0.2">
      <c r="D587" s="10">
        <v>585</v>
      </c>
      <c r="E587" s="18">
        <f>MAX($B$47,$B$45*($B$45*(1+$B$8)/($B$45+K586))+$B$9)</f>
        <v>434.78260869565219</v>
      </c>
      <c r="F587" s="18">
        <f t="shared" si="69"/>
        <v>0</v>
      </c>
      <c r="G587" s="18">
        <f t="shared" si="70"/>
        <v>0</v>
      </c>
      <c r="H587" s="19">
        <f t="shared" si="71"/>
        <v>0</v>
      </c>
      <c r="I587" s="18">
        <f t="shared" si="73"/>
        <v>434.78260869565219</v>
      </c>
      <c r="J587" s="19">
        <f t="shared" si="72"/>
        <v>0</v>
      </c>
      <c r="K587" s="19">
        <f>MAX(J587+$B$22,$B$50)</f>
        <v>75</v>
      </c>
      <c r="L587" s="20">
        <f>H587/$B$44</f>
        <v>0</v>
      </c>
      <c r="M587" s="20">
        <f>I587/$B$44</f>
        <v>0.86956521739130432</v>
      </c>
      <c r="N587" s="36">
        <f>(D587-1)*$B$52</f>
        <v>438</v>
      </c>
      <c r="O587" s="11">
        <f>D587*$B$53</f>
        <v>35100</v>
      </c>
    </row>
    <row r="588" spans="4:15" ht="15" customHeight="1" x14ac:dyDescent="0.2">
      <c r="D588" s="10">
        <v>586</v>
      </c>
      <c r="E588" s="18">
        <f>MAX($B$47,$B$45*($B$45*(1+$B$8)/($B$45+K587))+$B$9)</f>
        <v>434.78260869565219</v>
      </c>
      <c r="F588" s="18">
        <f t="shared" si="69"/>
        <v>0</v>
      </c>
      <c r="G588" s="18">
        <f t="shared" si="70"/>
        <v>0</v>
      </c>
      <c r="H588" s="19">
        <f t="shared" si="71"/>
        <v>0</v>
      </c>
      <c r="I588" s="18">
        <f t="shared" si="73"/>
        <v>434.78260869565219</v>
      </c>
      <c r="J588" s="19">
        <f t="shared" si="72"/>
        <v>0</v>
      </c>
      <c r="K588" s="19">
        <f>MAX(J588+$B$22,$B$50)</f>
        <v>75</v>
      </c>
      <c r="L588" s="20">
        <f>H588/$B$44</f>
        <v>0</v>
      </c>
      <c r="M588" s="20">
        <f>I588/$B$44</f>
        <v>0.86956521739130432</v>
      </c>
      <c r="N588" s="36">
        <f>(D588-1)*$B$52</f>
        <v>438.75</v>
      </c>
      <c r="O588" s="11">
        <f>D588*$B$53</f>
        <v>35160</v>
      </c>
    </row>
    <row r="589" spans="4:15" ht="15" customHeight="1" x14ac:dyDescent="0.2">
      <c r="D589" s="10">
        <v>587</v>
      </c>
      <c r="E589" s="18">
        <f>MAX($B$47,$B$45*($B$45*(1+$B$8)/($B$45+K588))+$B$9)</f>
        <v>434.78260869565219</v>
      </c>
      <c r="F589" s="18">
        <f t="shared" si="69"/>
        <v>0</v>
      </c>
      <c r="G589" s="18">
        <f t="shared" si="70"/>
        <v>0</v>
      </c>
      <c r="H589" s="19">
        <f t="shared" si="71"/>
        <v>0</v>
      </c>
      <c r="I589" s="18">
        <f t="shared" si="73"/>
        <v>434.78260869565219</v>
      </c>
      <c r="J589" s="19">
        <f t="shared" si="72"/>
        <v>0</v>
      </c>
      <c r="K589" s="19">
        <f>MAX(J589+$B$22,$B$50)</f>
        <v>75</v>
      </c>
      <c r="L589" s="20">
        <f>H589/$B$44</f>
        <v>0</v>
      </c>
      <c r="M589" s="20">
        <f>I589/$B$44</f>
        <v>0.86956521739130432</v>
      </c>
      <c r="N589" s="36">
        <f>(D589-1)*$B$52</f>
        <v>439.5</v>
      </c>
      <c r="O589" s="11">
        <f>D589*$B$53</f>
        <v>35220</v>
      </c>
    </row>
    <row r="590" spans="4:15" ht="15" customHeight="1" x14ac:dyDescent="0.2">
      <c r="D590" s="10">
        <v>588</v>
      </c>
      <c r="E590" s="18">
        <f>MAX($B$47,$B$45*($B$45*(1+$B$8)/($B$45+K589))+$B$9)</f>
        <v>434.78260869565219</v>
      </c>
      <c r="F590" s="18">
        <f t="shared" si="69"/>
        <v>0</v>
      </c>
      <c r="G590" s="18">
        <f t="shared" si="70"/>
        <v>0</v>
      </c>
      <c r="H590" s="19">
        <f t="shared" si="71"/>
        <v>0</v>
      </c>
      <c r="I590" s="18">
        <f t="shared" si="73"/>
        <v>434.78260869565219</v>
      </c>
      <c r="J590" s="19">
        <f t="shared" si="72"/>
        <v>0</v>
      </c>
      <c r="K590" s="19">
        <f>MAX(J590+$B$22,$B$50)</f>
        <v>75</v>
      </c>
      <c r="L590" s="20">
        <f>H590/$B$44</f>
        <v>0</v>
      </c>
      <c r="M590" s="20">
        <f>I590/$B$44</f>
        <v>0.86956521739130432</v>
      </c>
      <c r="N590" s="36">
        <f>(D590-1)*$B$52</f>
        <v>440.25</v>
      </c>
      <c r="O590" s="11">
        <f>D590*$B$53</f>
        <v>35280</v>
      </c>
    </row>
    <row r="591" spans="4:15" ht="15" customHeight="1" x14ac:dyDescent="0.2">
      <c r="D591" s="10">
        <v>589</v>
      </c>
      <c r="E591" s="18">
        <f>MAX($B$47,$B$45*($B$45*(1+$B$8)/($B$45+K590))+$B$9)</f>
        <v>434.78260869565219</v>
      </c>
      <c r="F591" s="18">
        <f t="shared" si="69"/>
        <v>0</v>
      </c>
      <c r="G591" s="18">
        <f t="shared" si="70"/>
        <v>0</v>
      </c>
      <c r="H591" s="19">
        <f t="shared" si="71"/>
        <v>0</v>
      </c>
      <c r="I591" s="18">
        <f t="shared" si="73"/>
        <v>434.78260869565219</v>
      </c>
      <c r="J591" s="19">
        <f t="shared" si="72"/>
        <v>0</v>
      </c>
      <c r="K591" s="19">
        <f>MAX(J591+$B$22,$B$50)</f>
        <v>75</v>
      </c>
      <c r="L591" s="20">
        <f>H591/$B$44</f>
        <v>0</v>
      </c>
      <c r="M591" s="20">
        <f>I591/$B$44</f>
        <v>0.86956521739130432</v>
      </c>
      <c r="N591" s="36">
        <f>(D591-1)*$B$52</f>
        <v>441</v>
      </c>
      <c r="O591" s="11">
        <f>D591*$B$53</f>
        <v>35340</v>
      </c>
    </row>
    <row r="592" spans="4:15" ht="15" customHeight="1" x14ac:dyDescent="0.2">
      <c r="D592" s="10">
        <v>590</v>
      </c>
      <c r="E592" s="18">
        <f>MAX($B$47,$B$45*($B$45*(1+$B$8)/($B$45+K591))+$B$9)</f>
        <v>434.78260869565219</v>
      </c>
      <c r="F592" s="18">
        <f t="shared" si="69"/>
        <v>0</v>
      </c>
      <c r="G592" s="18">
        <f t="shared" si="70"/>
        <v>0</v>
      </c>
      <c r="H592" s="19">
        <f t="shared" si="71"/>
        <v>0</v>
      </c>
      <c r="I592" s="18">
        <f t="shared" si="73"/>
        <v>434.78260869565219</v>
      </c>
      <c r="J592" s="19">
        <f t="shared" si="72"/>
        <v>0</v>
      </c>
      <c r="K592" s="19">
        <f>MAX(J592+$B$22,$B$50)</f>
        <v>75</v>
      </c>
      <c r="L592" s="20">
        <f>H592/$B$44</f>
        <v>0</v>
      </c>
      <c r="M592" s="20">
        <f>I592/$B$44</f>
        <v>0.86956521739130432</v>
      </c>
      <c r="N592" s="36">
        <f>(D592-1)*$B$52</f>
        <v>441.75</v>
      </c>
      <c r="O592" s="11">
        <f>D592*$B$53</f>
        <v>35400</v>
      </c>
    </row>
    <row r="593" spans="4:15" ht="15" customHeight="1" x14ac:dyDescent="0.2">
      <c r="D593" s="10">
        <v>591</v>
      </c>
      <c r="E593" s="18">
        <f>MAX($B$47,$B$45*($B$45*(1+$B$8)/($B$45+K592))+$B$9)</f>
        <v>434.78260869565219</v>
      </c>
      <c r="F593" s="18">
        <f t="shared" si="69"/>
        <v>0</v>
      </c>
      <c r="G593" s="18">
        <f t="shared" si="70"/>
        <v>0</v>
      </c>
      <c r="H593" s="19">
        <f t="shared" si="71"/>
        <v>0</v>
      </c>
      <c r="I593" s="18">
        <f t="shared" si="73"/>
        <v>434.78260869565219</v>
      </c>
      <c r="J593" s="19">
        <f t="shared" si="72"/>
        <v>0</v>
      </c>
      <c r="K593" s="19">
        <f>MAX(J593+$B$22,$B$50)</f>
        <v>75</v>
      </c>
      <c r="L593" s="20">
        <f>H593/$B$44</f>
        <v>0</v>
      </c>
      <c r="M593" s="20">
        <f>I593/$B$44</f>
        <v>0.86956521739130432</v>
      </c>
      <c r="N593" s="36">
        <f>(D593-1)*$B$52</f>
        <v>442.5</v>
      </c>
      <c r="O593" s="11">
        <f>D593*$B$53</f>
        <v>35460</v>
      </c>
    </row>
    <row r="594" spans="4:15" ht="15" customHeight="1" x14ac:dyDescent="0.2">
      <c r="D594" s="10">
        <v>592</v>
      </c>
      <c r="E594" s="18">
        <f>MAX($B$47,$B$45*($B$45*(1+$B$8)/($B$45+K593))+$B$9)</f>
        <v>434.78260869565219</v>
      </c>
      <c r="F594" s="18">
        <f t="shared" si="69"/>
        <v>0</v>
      </c>
      <c r="G594" s="18">
        <f t="shared" si="70"/>
        <v>0</v>
      </c>
      <c r="H594" s="19">
        <f t="shared" si="71"/>
        <v>0</v>
      </c>
      <c r="I594" s="18">
        <f t="shared" si="73"/>
        <v>434.78260869565219</v>
      </c>
      <c r="J594" s="19">
        <f t="shared" si="72"/>
        <v>0</v>
      </c>
      <c r="K594" s="19">
        <f>MAX(J594+$B$22,$B$50)</f>
        <v>75</v>
      </c>
      <c r="L594" s="20">
        <f>H594/$B$44</f>
        <v>0</v>
      </c>
      <c r="M594" s="20">
        <f>I594/$B$44</f>
        <v>0.86956521739130432</v>
      </c>
      <c r="N594" s="36">
        <f>(D594-1)*$B$52</f>
        <v>443.25</v>
      </c>
      <c r="O594" s="11">
        <f>D594*$B$53</f>
        <v>35520</v>
      </c>
    </row>
    <row r="595" spans="4:15" ht="15" customHeight="1" x14ac:dyDescent="0.2">
      <c r="D595" s="10">
        <v>593</v>
      </c>
      <c r="E595" s="18">
        <f>MAX($B$47,$B$45*($B$45*(1+$B$8)/($B$45+K594))+$B$9)</f>
        <v>434.78260869565219</v>
      </c>
      <c r="F595" s="18">
        <f t="shared" si="69"/>
        <v>0</v>
      </c>
      <c r="G595" s="18">
        <f t="shared" si="70"/>
        <v>0</v>
      </c>
      <c r="H595" s="19">
        <f t="shared" si="71"/>
        <v>0</v>
      </c>
      <c r="I595" s="18">
        <f t="shared" si="73"/>
        <v>434.78260869565219</v>
      </c>
      <c r="J595" s="19">
        <f t="shared" si="72"/>
        <v>0</v>
      </c>
      <c r="K595" s="19">
        <f>MAX(J595+$B$22,$B$50)</f>
        <v>75</v>
      </c>
      <c r="L595" s="20">
        <f>H595/$B$44</f>
        <v>0</v>
      </c>
      <c r="M595" s="20">
        <f>I595/$B$44</f>
        <v>0.86956521739130432</v>
      </c>
      <c r="N595" s="36">
        <f>(D595-1)*$B$52</f>
        <v>444</v>
      </c>
      <c r="O595" s="11">
        <f>D595*$B$53</f>
        <v>35580</v>
      </c>
    </row>
    <row r="596" spans="4:15" ht="15" customHeight="1" x14ac:dyDescent="0.2">
      <c r="D596" s="10">
        <v>594</v>
      </c>
      <c r="E596" s="18">
        <f>MAX($B$47,$B$45*($B$45*(1+$B$8)/($B$45+K595))+$B$9)</f>
        <v>434.78260869565219</v>
      </c>
      <c r="F596" s="18">
        <f t="shared" si="69"/>
        <v>0</v>
      </c>
      <c r="G596" s="18">
        <f t="shared" si="70"/>
        <v>0</v>
      </c>
      <c r="H596" s="19">
        <f t="shared" si="71"/>
        <v>0</v>
      </c>
      <c r="I596" s="18">
        <f t="shared" si="73"/>
        <v>434.78260869565219</v>
      </c>
      <c r="J596" s="19">
        <f t="shared" si="72"/>
        <v>0</v>
      </c>
      <c r="K596" s="19">
        <f>MAX(J596+$B$22,$B$50)</f>
        <v>75</v>
      </c>
      <c r="L596" s="20">
        <f>H596/$B$44</f>
        <v>0</v>
      </c>
      <c r="M596" s="20">
        <f>I596/$B$44</f>
        <v>0.86956521739130432</v>
      </c>
      <c r="N596" s="36">
        <f>(D596-1)*$B$52</f>
        <v>444.75</v>
      </c>
      <c r="O596" s="11">
        <f>D596*$B$53</f>
        <v>35640</v>
      </c>
    </row>
    <row r="597" spans="4:15" ht="15" customHeight="1" x14ac:dyDescent="0.2">
      <c r="D597" s="10">
        <v>595</v>
      </c>
      <c r="E597" s="18">
        <f>MAX($B$47,$B$45*($B$45*(1+$B$8)/($B$45+K596))+$B$9)</f>
        <v>434.78260869565219</v>
      </c>
      <c r="F597" s="18">
        <f t="shared" si="69"/>
        <v>0</v>
      </c>
      <c r="G597" s="18">
        <f t="shared" si="70"/>
        <v>0</v>
      </c>
      <c r="H597" s="19">
        <f t="shared" si="71"/>
        <v>0</v>
      </c>
      <c r="I597" s="18">
        <f t="shared" si="73"/>
        <v>434.78260869565219</v>
      </c>
      <c r="J597" s="19">
        <f t="shared" si="72"/>
        <v>0</v>
      </c>
      <c r="K597" s="19">
        <f>MAX(J597+$B$22,$B$50)</f>
        <v>75</v>
      </c>
      <c r="L597" s="20">
        <f>H597/$B$44</f>
        <v>0</v>
      </c>
      <c r="M597" s="20">
        <f>I597/$B$44</f>
        <v>0.86956521739130432</v>
      </c>
      <c r="N597" s="36">
        <f>(D597-1)*$B$52</f>
        <v>445.5</v>
      </c>
      <c r="O597" s="11">
        <f>D597*$B$53</f>
        <v>35700</v>
      </c>
    </row>
    <row r="598" spans="4:15" ht="15" customHeight="1" x14ac:dyDescent="0.2">
      <c r="D598" s="10">
        <v>596</v>
      </c>
      <c r="E598" s="18">
        <f>MAX($B$47,$B$45*($B$45*(1+$B$8)/($B$45+K597))+$B$9)</f>
        <v>434.78260869565219</v>
      </c>
      <c r="F598" s="18">
        <f t="shared" si="69"/>
        <v>0</v>
      </c>
      <c r="G598" s="18">
        <f t="shared" si="70"/>
        <v>0</v>
      </c>
      <c r="H598" s="19">
        <f t="shared" si="71"/>
        <v>0</v>
      </c>
      <c r="I598" s="18">
        <f t="shared" si="73"/>
        <v>434.78260869565219</v>
      </c>
      <c r="J598" s="19">
        <f t="shared" si="72"/>
        <v>0</v>
      </c>
      <c r="K598" s="19">
        <f>MAX(J598+$B$22,$B$50)</f>
        <v>75</v>
      </c>
      <c r="L598" s="20">
        <f>H598/$B$44</f>
        <v>0</v>
      </c>
      <c r="M598" s="20">
        <f>I598/$B$44</f>
        <v>0.86956521739130432</v>
      </c>
      <c r="N598" s="36">
        <f>(D598-1)*$B$52</f>
        <v>446.25</v>
      </c>
      <c r="O598" s="11">
        <f>D598*$B$53</f>
        <v>35760</v>
      </c>
    </row>
    <row r="599" spans="4:15" ht="15" customHeight="1" x14ac:dyDescent="0.2">
      <c r="D599" s="10">
        <v>597</v>
      </c>
      <c r="E599" s="18">
        <f>MAX($B$47,$B$45*($B$45*(1+$B$8)/($B$45+K598))+$B$9)</f>
        <v>434.78260869565219</v>
      </c>
      <c r="F599" s="18">
        <f t="shared" si="69"/>
        <v>0</v>
      </c>
      <c r="G599" s="18">
        <f t="shared" si="70"/>
        <v>0</v>
      </c>
      <c r="H599" s="19">
        <f t="shared" si="71"/>
        <v>0</v>
      </c>
      <c r="I599" s="18">
        <f t="shared" si="73"/>
        <v>434.78260869565219</v>
      </c>
      <c r="J599" s="19">
        <f t="shared" si="72"/>
        <v>0</v>
      </c>
      <c r="K599" s="19">
        <f>MAX(J599+$B$22,$B$50)</f>
        <v>75</v>
      </c>
      <c r="L599" s="20">
        <f>H599/$B$44</f>
        <v>0</v>
      </c>
      <c r="M599" s="20">
        <f>I599/$B$44</f>
        <v>0.86956521739130432</v>
      </c>
      <c r="N599" s="36">
        <f>(D599-1)*$B$52</f>
        <v>447</v>
      </c>
      <c r="O599" s="11">
        <f>D599*$B$53</f>
        <v>35820</v>
      </c>
    </row>
    <row r="600" spans="4:15" ht="15" customHeight="1" x14ac:dyDescent="0.2">
      <c r="D600" s="10">
        <v>598</v>
      </c>
      <c r="E600" s="18">
        <f>MAX($B$47,$B$45*($B$45*(1+$B$8)/($B$45+K599))+$B$9)</f>
        <v>434.78260869565219</v>
      </c>
      <c r="F600" s="18">
        <f t="shared" si="69"/>
        <v>0</v>
      </c>
      <c r="G600" s="18">
        <f t="shared" si="70"/>
        <v>0</v>
      </c>
      <c r="H600" s="19">
        <f t="shared" si="71"/>
        <v>0</v>
      </c>
      <c r="I600" s="18">
        <f t="shared" si="73"/>
        <v>434.78260869565219</v>
      </c>
      <c r="J600" s="19">
        <f t="shared" si="72"/>
        <v>0</v>
      </c>
      <c r="K600" s="19">
        <f>MAX(J600+$B$22,$B$50)</f>
        <v>75</v>
      </c>
      <c r="L600" s="20">
        <f>H600/$B$44</f>
        <v>0</v>
      </c>
      <c r="M600" s="20">
        <f>I600/$B$44</f>
        <v>0.86956521739130432</v>
      </c>
      <c r="N600" s="36">
        <f>(D600-1)*$B$52</f>
        <v>447.75</v>
      </c>
      <c r="O600" s="11">
        <f>D600*$B$53</f>
        <v>35880</v>
      </c>
    </row>
    <row r="601" spans="4:15" ht="15" customHeight="1" x14ac:dyDescent="0.2">
      <c r="D601" s="10">
        <v>599</v>
      </c>
      <c r="E601" s="18">
        <f>MAX($B$47,$B$45*($B$45*(1+$B$8)/($B$45+K600))+$B$9)</f>
        <v>434.78260869565219</v>
      </c>
      <c r="F601" s="18">
        <f t="shared" si="69"/>
        <v>0</v>
      </c>
      <c r="G601" s="18">
        <f t="shared" si="70"/>
        <v>0</v>
      </c>
      <c r="H601" s="19">
        <f t="shared" si="71"/>
        <v>0</v>
      </c>
      <c r="I601" s="18">
        <f t="shared" si="73"/>
        <v>434.78260869565219</v>
      </c>
      <c r="J601" s="19">
        <f t="shared" si="72"/>
        <v>0</v>
      </c>
      <c r="K601" s="19">
        <f>MAX(J601+$B$22,$B$50)</f>
        <v>75</v>
      </c>
      <c r="L601" s="20">
        <f>H601/$B$44</f>
        <v>0</v>
      </c>
      <c r="M601" s="20">
        <f>I601/$B$44</f>
        <v>0.86956521739130432</v>
      </c>
      <c r="N601" s="36">
        <f>(D601-1)*$B$52</f>
        <v>448.5</v>
      </c>
      <c r="O601" s="11">
        <f>D601*$B$53</f>
        <v>35940</v>
      </c>
    </row>
    <row r="602" spans="4:15" ht="15" customHeight="1" x14ac:dyDescent="0.2">
      <c r="D602" s="10">
        <v>600</v>
      </c>
      <c r="E602" s="18">
        <f>MAX($B$47,$B$45*($B$45*(1+$B$8)/($B$45+K601))+$B$9)</f>
        <v>434.78260869565219</v>
      </c>
      <c r="F602" s="18">
        <f t="shared" si="69"/>
        <v>0</v>
      </c>
      <c r="G602" s="18">
        <f t="shared" si="70"/>
        <v>0</v>
      </c>
      <c r="H602" s="19">
        <f t="shared" si="71"/>
        <v>0</v>
      </c>
      <c r="I602" s="18">
        <f t="shared" si="73"/>
        <v>434.78260869565219</v>
      </c>
      <c r="J602" s="19">
        <f t="shared" si="72"/>
        <v>0</v>
      </c>
      <c r="K602" s="19">
        <f>MAX(J602+$B$22,$B$50)</f>
        <v>75</v>
      </c>
      <c r="L602" s="20">
        <f>H602/$B$44</f>
        <v>0</v>
      </c>
      <c r="M602" s="20">
        <f>I602/$B$44</f>
        <v>0.86956521739130432</v>
      </c>
      <c r="N602" s="36">
        <f>(D602-1)*$B$52</f>
        <v>449.25</v>
      </c>
      <c r="O602" s="11">
        <f>D602*$B$53</f>
        <v>36000</v>
      </c>
    </row>
    <row r="603" spans="4:15" ht="15" customHeight="1" x14ac:dyDescent="0.2">
      <c r="D603" s="10">
        <v>601</v>
      </c>
      <c r="E603" s="18">
        <f>MAX($B$47,$B$45*($B$45*(1+$B$8)/($B$45+K602))+$B$9)</f>
        <v>434.78260869565219</v>
      </c>
      <c r="F603" s="18">
        <f t="shared" si="69"/>
        <v>0</v>
      </c>
      <c r="G603" s="18">
        <f t="shared" si="70"/>
        <v>0</v>
      </c>
      <c r="H603" s="19">
        <f t="shared" si="71"/>
        <v>0</v>
      </c>
      <c r="I603" s="18">
        <f t="shared" si="73"/>
        <v>434.78260869565219</v>
      </c>
      <c r="J603" s="19">
        <f t="shared" si="72"/>
        <v>0</v>
      </c>
      <c r="K603" s="19">
        <f>MAX(J603+$B$22,$B$50)</f>
        <v>75</v>
      </c>
      <c r="L603" s="20">
        <f>H603/$B$44</f>
        <v>0</v>
      </c>
      <c r="M603" s="20">
        <f>I603/$B$44</f>
        <v>0.86956521739130432</v>
      </c>
      <c r="N603" s="36">
        <f>(D603-1)*$B$52</f>
        <v>450</v>
      </c>
      <c r="O603" s="11">
        <f>D603*$B$53</f>
        <v>36060</v>
      </c>
    </row>
    <row r="604" spans="4:15" ht="15" customHeight="1" x14ac:dyDescent="0.2">
      <c r="D604" s="10">
        <v>602</v>
      </c>
      <c r="E604" s="18">
        <f>MAX($B$47,$B$45*($B$45*(1+$B$8)/($B$45+K603))+$B$9)</f>
        <v>434.78260869565219</v>
      </c>
      <c r="F604" s="18">
        <f t="shared" si="69"/>
        <v>0</v>
      </c>
      <c r="G604" s="18">
        <f t="shared" si="70"/>
        <v>0</v>
      </c>
      <c r="H604" s="19">
        <f t="shared" si="71"/>
        <v>0</v>
      </c>
      <c r="I604" s="18">
        <f t="shared" si="73"/>
        <v>434.78260869565219</v>
      </c>
      <c r="J604" s="19">
        <f t="shared" si="72"/>
        <v>0</v>
      </c>
      <c r="K604" s="19">
        <f>MAX(J604+$B$22,$B$50)</f>
        <v>75</v>
      </c>
      <c r="L604" s="20">
        <f>H604/$B$44</f>
        <v>0</v>
      </c>
      <c r="M604" s="20">
        <f>I604/$B$44</f>
        <v>0.86956521739130432</v>
      </c>
      <c r="N604" s="36">
        <f>(D604-1)*$B$52</f>
        <v>450.75</v>
      </c>
      <c r="O604" s="11">
        <f>D604*$B$53</f>
        <v>36120</v>
      </c>
    </row>
    <row r="605" spans="4:15" ht="15" customHeight="1" x14ac:dyDescent="0.2">
      <c r="D605" s="10">
        <v>603</v>
      </c>
      <c r="E605" s="18">
        <f>MAX($B$47,$B$45*($B$45*(1+$B$8)/($B$45+K604))+$B$9)</f>
        <v>434.78260869565219</v>
      </c>
      <c r="F605" s="18">
        <f t="shared" si="69"/>
        <v>0</v>
      </c>
      <c r="G605" s="18">
        <f t="shared" si="70"/>
        <v>0</v>
      </c>
      <c r="H605" s="19">
        <f t="shared" si="71"/>
        <v>0</v>
      </c>
      <c r="I605" s="18">
        <f t="shared" si="73"/>
        <v>434.78260869565219</v>
      </c>
      <c r="J605" s="19">
        <f t="shared" si="72"/>
        <v>0</v>
      </c>
      <c r="K605" s="19">
        <f>MAX(J605+$B$22,$B$50)</f>
        <v>75</v>
      </c>
      <c r="L605" s="20">
        <f>H605/$B$44</f>
        <v>0</v>
      </c>
      <c r="M605" s="20">
        <f>I605/$B$44</f>
        <v>0.86956521739130432</v>
      </c>
      <c r="N605" s="36">
        <f>(D605-1)*$B$52</f>
        <v>451.5</v>
      </c>
      <c r="O605" s="11">
        <f>D605*$B$53</f>
        <v>36180</v>
      </c>
    </row>
    <row r="606" spans="4:15" ht="15" customHeight="1" x14ac:dyDescent="0.2">
      <c r="D606" s="10">
        <v>604</v>
      </c>
      <c r="E606" s="18">
        <f>MAX($B$47,$B$45*($B$45*(1+$B$8)/($B$45+K605))+$B$9)</f>
        <v>434.78260869565219</v>
      </c>
      <c r="F606" s="18">
        <f t="shared" si="69"/>
        <v>0</v>
      </c>
      <c r="G606" s="18">
        <f t="shared" si="70"/>
        <v>0</v>
      </c>
      <c r="H606" s="19">
        <f t="shared" si="71"/>
        <v>0</v>
      </c>
      <c r="I606" s="18">
        <f t="shared" si="73"/>
        <v>434.78260869565219</v>
      </c>
      <c r="J606" s="19">
        <f t="shared" si="72"/>
        <v>0</v>
      </c>
      <c r="K606" s="19">
        <f>MAX(J606+$B$22,$B$50)</f>
        <v>75</v>
      </c>
      <c r="L606" s="20">
        <f>H606/$B$44</f>
        <v>0</v>
      </c>
      <c r="M606" s="20">
        <f>I606/$B$44</f>
        <v>0.86956521739130432</v>
      </c>
      <c r="N606" s="36">
        <f>(D606-1)*$B$52</f>
        <v>452.25</v>
      </c>
      <c r="O606" s="11">
        <f>D606*$B$53</f>
        <v>36240</v>
      </c>
    </row>
    <row r="607" spans="4:15" ht="15" customHeight="1" x14ac:dyDescent="0.2">
      <c r="D607" s="10">
        <v>605</v>
      </c>
      <c r="E607" s="18">
        <f>MAX($B$47,$B$45*($B$45*(1+$B$8)/($B$45+K606))+$B$9)</f>
        <v>434.78260869565219</v>
      </c>
      <c r="F607" s="18">
        <f t="shared" si="69"/>
        <v>0</v>
      </c>
      <c r="G607" s="18">
        <f t="shared" si="70"/>
        <v>0</v>
      </c>
      <c r="H607" s="19">
        <f t="shared" si="71"/>
        <v>0</v>
      </c>
      <c r="I607" s="18">
        <f t="shared" si="73"/>
        <v>434.78260869565219</v>
      </c>
      <c r="J607" s="19">
        <f t="shared" si="72"/>
        <v>0</v>
      </c>
      <c r="K607" s="19">
        <f>MAX(J607+$B$22,$B$50)</f>
        <v>75</v>
      </c>
      <c r="L607" s="20">
        <f>H607/$B$44</f>
        <v>0</v>
      </c>
      <c r="M607" s="20">
        <f>I607/$B$44</f>
        <v>0.86956521739130432</v>
      </c>
      <c r="N607" s="36">
        <f>(D607-1)*$B$52</f>
        <v>453</v>
      </c>
      <c r="O607" s="11">
        <f>D607*$B$53</f>
        <v>36300</v>
      </c>
    </row>
    <row r="608" spans="4:15" ht="15" customHeight="1" x14ac:dyDescent="0.2">
      <c r="D608" s="10">
        <v>606</v>
      </c>
      <c r="E608" s="18">
        <f>MAX($B$47,$B$45*($B$45*(1+$B$8)/($B$45+K607))+$B$9)</f>
        <v>434.78260869565219</v>
      </c>
      <c r="F608" s="18">
        <f t="shared" si="69"/>
        <v>0</v>
      </c>
      <c r="G608" s="18">
        <f t="shared" si="70"/>
        <v>0</v>
      </c>
      <c r="H608" s="19">
        <f t="shared" si="71"/>
        <v>0</v>
      </c>
      <c r="I608" s="18">
        <f t="shared" si="73"/>
        <v>434.78260869565219</v>
      </c>
      <c r="J608" s="19">
        <f t="shared" si="72"/>
        <v>0</v>
      </c>
      <c r="K608" s="19">
        <f>MAX(J608+$B$22,$B$50)</f>
        <v>75</v>
      </c>
      <c r="L608" s="20">
        <f>H608/$B$44</f>
        <v>0</v>
      </c>
      <c r="M608" s="20">
        <f>I608/$B$44</f>
        <v>0.86956521739130432</v>
      </c>
      <c r="N608" s="36">
        <f>(D608-1)*$B$52</f>
        <v>453.75</v>
      </c>
      <c r="O608" s="11">
        <f>D608*$B$53</f>
        <v>36360</v>
      </c>
    </row>
    <row r="609" spans="4:15" ht="15" customHeight="1" x14ac:dyDescent="0.2">
      <c r="D609" s="10">
        <v>607</v>
      </c>
      <c r="E609" s="18">
        <f>MAX($B$47,$B$45*($B$45*(1+$B$8)/($B$45+K608))+$B$9)</f>
        <v>434.78260869565219</v>
      </c>
      <c r="F609" s="18">
        <f t="shared" si="69"/>
        <v>0</v>
      </c>
      <c r="G609" s="18">
        <f t="shared" si="70"/>
        <v>0</v>
      </c>
      <c r="H609" s="19">
        <f t="shared" si="71"/>
        <v>0</v>
      </c>
      <c r="I609" s="18">
        <f t="shared" si="73"/>
        <v>434.78260869565219</v>
      </c>
      <c r="J609" s="19">
        <f t="shared" si="72"/>
        <v>0</v>
      </c>
      <c r="K609" s="19">
        <f>MAX(J609+$B$22,$B$50)</f>
        <v>75</v>
      </c>
      <c r="L609" s="20">
        <f>H609/$B$44</f>
        <v>0</v>
      </c>
      <c r="M609" s="20">
        <f>I609/$B$44</f>
        <v>0.86956521739130432</v>
      </c>
      <c r="N609" s="36">
        <f>(D609-1)*$B$52</f>
        <v>454.5</v>
      </c>
      <c r="O609" s="11">
        <f>D609*$B$53</f>
        <v>36420</v>
      </c>
    </row>
    <row r="610" spans="4:15" ht="15" customHeight="1" x14ac:dyDescent="0.2">
      <c r="D610" s="10">
        <v>608</v>
      </c>
      <c r="E610" s="18">
        <f>MAX($B$47,$B$45*($B$45*(1+$B$8)/($B$45+K609))+$B$9)</f>
        <v>434.78260869565219</v>
      </c>
      <c r="F610" s="18">
        <f t="shared" si="69"/>
        <v>0</v>
      </c>
      <c r="G610" s="18">
        <f t="shared" si="70"/>
        <v>0</v>
      </c>
      <c r="H610" s="19">
        <f t="shared" si="71"/>
        <v>0</v>
      </c>
      <c r="I610" s="18">
        <f t="shared" si="73"/>
        <v>434.78260869565219</v>
      </c>
      <c r="J610" s="19">
        <f t="shared" si="72"/>
        <v>0</v>
      </c>
      <c r="K610" s="19">
        <f>MAX(J610+$B$22,$B$50)</f>
        <v>75</v>
      </c>
      <c r="L610" s="20">
        <f>H610/$B$44</f>
        <v>0</v>
      </c>
      <c r="M610" s="20">
        <f>I610/$B$44</f>
        <v>0.86956521739130432</v>
      </c>
      <c r="N610" s="36">
        <f>(D610-1)*$B$52</f>
        <v>455.25</v>
      </c>
      <c r="O610" s="11">
        <f>D610*$B$53</f>
        <v>36480</v>
      </c>
    </row>
    <row r="611" spans="4:15" ht="15" customHeight="1" x14ac:dyDescent="0.2">
      <c r="D611" s="10">
        <v>609</v>
      </c>
      <c r="E611" s="18">
        <f>MAX($B$47,$B$45*($B$45*(1+$B$8)/($B$45+K610))+$B$9)</f>
        <v>434.78260869565219</v>
      </c>
      <c r="F611" s="18">
        <f t="shared" si="69"/>
        <v>0</v>
      </c>
      <c r="G611" s="18">
        <f t="shared" si="70"/>
        <v>0</v>
      </c>
      <c r="H611" s="19">
        <f t="shared" si="71"/>
        <v>0</v>
      </c>
      <c r="I611" s="18">
        <f t="shared" si="73"/>
        <v>434.78260869565219</v>
      </c>
      <c r="J611" s="19">
        <f t="shared" si="72"/>
        <v>0</v>
      </c>
      <c r="K611" s="19">
        <f>MAX(J611+$B$22,$B$50)</f>
        <v>75</v>
      </c>
      <c r="L611" s="20">
        <f>H611/$B$44</f>
        <v>0</v>
      </c>
      <c r="M611" s="20">
        <f>I611/$B$44</f>
        <v>0.86956521739130432</v>
      </c>
      <c r="N611" s="36">
        <f>(D611-1)*$B$52</f>
        <v>456</v>
      </c>
      <c r="O611" s="11">
        <f>D611*$B$53</f>
        <v>36540</v>
      </c>
    </row>
    <row r="612" spans="4:15" ht="15" customHeight="1" x14ac:dyDescent="0.2">
      <c r="D612" s="10">
        <v>610</v>
      </c>
      <c r="E612" s="18">
        <f>MAX($B$47,$B$45*($B$45*(1+$B$8)/($B$45+K611))+$B$9)</f>
        <v>434.78260869565219</v>
      </c>
      <c r="F612" s="18">
        <f t="shared" si="69"/>
        <v>0</v>
      </c>
      <c r="G612" s="18">
        <f t="shared" si="70"/>
        <v>0</v>
      </c>
      <c r="H612" s="19">
        <f t="shared" si="71"/>
        <v>0</v>
      </c>
      <c r="I612" s="18">
        <f t="shared" si="73"/>
        <v>434.78260869565219</v>
      </c>
      <c r="J612" s="19">
        <f t="shared" si="72"/>
        <v>0</v>
      </c>
      <c r="K612" s="19">
        <f>MAX(J612+$B$22,$B$50)</f>
        <v>75</v>
      </c>
      <c r="L612" s="20">
        <f>H612/$B$44</f>
        <v>0</v>
      </c>
      <c r="M612" s="20">
        <f>I612/$B$44</f>
        <v>0.86956521739130432</v>
      </c>
      <c r="N612" s="36">
        <f>(D612-1)*$B$52</f>
        <v>456.75</v>
      </c>
      <c r="O612" s="11">
        <f>D612*$B$53</f>
        <v>36600</v>
      </c>
    </row>
    <row r="613" spans="4:15" ht="15" customHeight="1" x14ac:dyDescent="0.2">
      <c r="D613" s="10">
        <v>611</v>
      </c>
      <c r="E613" s="18">
        <f>MAX($B$47,$B$45*($B$45*(1+$B$8)/($B$45+K612))+$B$9)</f>
        <v>434.78260869565219</v>
      </c>
      <c r="F613" s="18">
        <f t="shared" si="69"/>
        <v>0</v>
      </c>
      <c r="G613" s="18">
        <f t="shared" si="70"/>
        <v>0</v>
      </c>
      <c r="H613" s="19">
        <f t="shared" si="71"/>
        <v>0</v>
      </c>
      <c r="I613" s="18">
        <f t="shared" si="73"/>
        <v>434.78260869565219</v>
      </c>
      <c r="J613" s="19">
        <f t="shared" si="72"/>
        <v>0</v>
      </c>
      <c r="K613" s="19">
        <f>MAX(J613+$B$22,$B$50)</f>
        <v>75</v>
      </c>
      <c r="L613" s="20">
        <f>H613/$B$44</f>
        <v>0</v>
      </c>
      <c r="M613" s="20">
        <f>I613/$B$44</f>
        <v>0.86956521739130432</v>
      </c>
      <c r="N613" s="36">
        <f>(D613-1)*$B$52</f>
        <v>457.5</v>
      </c>
      <c r="O613" s="11">
        <f>D613*$B$53</f>
        <v>36660</v>
      </c>
    </row>
    <row r="614" spans="4:15" ht="15" customHeight="1" x14ac:dyDescent="0.2">
      <c r="D614" s="10">
        <v>612</v>
      </c>
      <c r="E614" s="18">
        <f>MAX($B$47,$B$45*($B$45*(1+$B$8)/($B$45+K613))+$B$9)</f>
        <v>434.78260869565219</v>
      </c>
      <c r="F614" s="18">
        <f t="shared" si="69"/>
        <v>0</v>
      </c>
      <c r="G614" s="18">
        <f t="shared" si="70"/>
        <v>0</v>
      </c>
      <c r="H614" s="19">
        <f t="shared" si="71"/>
        <v>0</v>
      </c>
      <c r="I614" s="18">
        <f t="shared" si="73"/>
        <v>434.78260869565219</v>
      </c>
      <c r="J614" s="19">
        <f t="shared" si="72"/>
        <v>0</v>
      </c>
      <c r="K614" s="19">
        <f>MAX(J614+$B$22,$B$50)</f>
        <v>75</v>
      </c>
      <c r="L614" s="20">
        <f>H614/$B$44</f>
        <v>0</v>
      </c>
      <c r="M614" s="20">
        <f>I614/$B$44</f>
        <v>0.86956521739130432</v>
      </c>
      <c r="N614" s="36">
        <f>(D614-1)*$B$52</f>
        <v>458.25</v>
      </c>
      <c r="O614" s="11">
        <f>D614*$B$53</f>
        <v>36720</v>
      </c>
    </row>
    <row r="615" spans="4:15" ht="15" customHeight="1" x14ac:dyDescent="0.2">
      <c r="D615" s="10">
        <v>613</v>
      </c>
      <c r="E615" s="18">
        <f>MAX($B$47,$B$45*($B$45*(1+$B$8)/($B$45+K614))+$B$9)</f>
        <v>434.78260869565219</v>
      </c>
      <c r="F615" s="18">
        <f t="shared" si="69"/>
        <v>0</v>
      </c>
      <c r="G615" s="18">
        <f t="shared" si="70"/>
        <v>0</v>
      </c>
      <c r="H615" s="19">
        <f t="shared" si="71"/>
        <v>0</v>
      </c>
      <c r="I615" s="18">
        <f t="shared" si="73"/>
        <v>434.78260869565219</v>
      </c>
      <c r="J615" s="19">
        <f t="shared" si="72"/>
        <v>0</v>
      </c>
      <c r="K615" s="19">
        <f>MAX(J615+$B$22,$B$50)</f>
        <v>75</v>
      </c>
      <c r="L615" s="20">
        <f>H615/$B$44</f>
        <v>0</v>
      </c>
      <c r="M615" s="20">
        <f>I615/$B$44</f>
        <v>0.86956521739130432</v>
      </c>
      <c r="N615" s="36">
        <f>(D615-1)*$B$52</f>
        <v>459</v>
      </c>
      <c r="O615" s="11">
        <f>D615*$B$53</f>
        <v>36780</v>
      </c>
    </row>
    <row r="616" spans="4:15" ht="15" customHeight="1" x14ac:dyDescent="0.2">
      <c r="D616" s="10">
        <v>614</v>
      </c>
      <c r="E616" s="18">
        <f>MAX($B$47,$B$45*($B$45*(1+$B$8)/($B$45+K615))+$B$9)</f>
        <v>434.78260869565219</v>
      </c>
      <c r="F616" s="18">
        <f t="shared" ref="F616:F679" si="74">MAX(F615-$E616/30,0)</f>
        <v>0</v>
      </c>
      <c r="G616" s="18">
        <f t="shared" ref="G616:G679" si="75">MAX(G615-$E616/15,0)</f>
        <v>0</v>
      </c>
      <c r="H616" s="19">
        <f t="shared" ref="H616:H679" si="76">12*(F615-F616)+9*(G615-G616)</f>
        <v>0</v>
      </c>
      <c r="I616" s="18">
        <f t="shared" si="73"/>
        <v>434.78260869565219</v>
      </c>
      <c r="J616" s="19">
        <f t="shared" ref="J616:J679" si="77">9*G616+6*F616</f>
        <v>0</v>
      </c>
      <c r="K616" s="19">
        <f>MAX(J616+$B$22,$B$50)</f>
        <v>75</v>
      </c>
      <c r="L616" s="20">
        <f>H616/$B$44</f>
        <v>0</v>
      </c>
      <c r="M616" s="20">
        <f>I616/$B$44</f>
        <v>0.86956521739130432</v>
      </c>
      <c r="N616" s="36">
        <f>(D616-1)*$B$52</f>
        <v>459.75</v>
      </c>
      <c r="O616" s="11">
        <f>D616*$B$53</f>
        <v>36840</v>
      </c>
    </row>
    <row r="617" spans="4:15" ht="15" customHeight="1" x14ac:dyDescent="0.2">
      <c r="D617" s="10">
        <v>615</v>
      </c>
      <c r="E617" s="18">
        <f>MAX($B$47,$B$45*($B$45*(1+$B$8)/($B$45+K616))+$B$9)</f>
        <v>434.78260869565219</v>
      </c>
      <c r="F617" s="18">
        <f t="shared" si="74"/>
        <v>0</v>
      </c>
      <c r="G617" s="18">
        <f t="shared" si="75"/>
        <v>0</v>
      </c>
      <c r="H617" s="19">
        <f t="shared" si="76"/>
        <v>0</v>
      </c>
      <c r="I617" s="18">
        <f t="shared" si="73"/>
        <v>434.78260869565219</v>
      </c>
      <c r="J617" s="19">
        <f t="shared" si="77"/>
        <v>0</v>
      </c>
      <c r="K617" s="19">
        <f>MAX(J617+$B$22,$B$50)</f>
        <v>75</v>
      </c>
      <c r="L617" s="20">
        <f>H617/$B$44</f>
        <v>0</v>
      </c>
      <c r="M617" s="20">
        <f>I617/$B$44</f>
        <v>0.86956521739130432</v>
      </c>
      <c r="N617" s="36">
        <f>(D617-1)*$B$52</f>
        <v>460.5</v>
      </c>
      <c r="O617" s="11">
        <f>D617*$B$53</f>
        <v>36900</v>
      </c>
    </row>
    <row r="618" spans="4:15" ht="15" customHeight="1" x14ac:dyDescent="0.2">
      <c r="D618" s="10">
        <v>616</v>
      </c>
      <c r="E618" s="18">
        <f>MAX($B$47,$B$45*($B$45*(1+$B$8)/($B$45+K617))+$B$9)</f>
        <v>434.78260869565219</v>
      </c>
      <c r="F618" s="18">
        <f t="shared" si="74"/>
        <v>0</v>
      </c>
      <c r="G618" s="18">
        <f t="shared" si="75"/>
        <v>0</v>
      </c>
      <c r="H618" s="19">
        <f t="shared" si="76"/>
        <v>0</v>
      </c>
      <c r="I618" s="18">
        <f t="shared" si="73"/>
        <v>434.78260869565219</v>
      </c>
      <c r="J618" s="19">
        <f t="shared" si="77"/>
        <v>0</v>
      </c>
      <c r="K618" s="19">
        <f>MAX(J618+$B$22,$B$50)</f>
        <v>75</v>
      </c>
      <c r="L618" s="20">
        <f>H618/$B$44</f>
        <v>0</v>
      </c>
      <c r="M618" s="20">
        <f>I618/$B$44</f>
        <v>0.86956521739130432</v>
      </c>
      <c r="N618" s="36">
        <f>(D618-1)*$B$52</f>
        <v>461.25</v>
      </c>
      <c r="O618" s="11">
        <f>D618*$B$53</f>
        <v>36960</v>
      </c>
    </row>
    <row r="619" spans="4:15" ht="15" customHeight="1" x14ac:dyDescent="0.2">
      <c r="D619" s="10">
        <v>617</v>
      </c>
      <c r="E619" s="18">
        <f>MAX($B$47,$B$45*($B$45*(1+$B$8)/($B$45+K618))+$B$9)</f>
        <v>434.78260869565219</v>
      </c>
      <c r="F619" s="18">
        <f t="shared" si="74"/>
        <v>0</v>
      </c>
      <c r="G619" s="18">
        <f t="shared" si="75"/>
        <v>0</v>
      </c>
      <c r="H619" s="19">
        <f t="shared" si="76"/>
        <v>0</v>
      </c>
      <c r="I619" s="18">
        <f t="shared" si="73"/>
        <v>434.78260869565219</v>
      </c>
      <c r="J619" s="19">
        <f t="shared" si="77"/>
        <v>0</v>
      </c>
      <c r="K619" s="19">
        <f>MAX(J619+$B$22,$B$50)</f>
        <v>75</v>
      </c>
      <c r="L619" s="20">
        <f>H619/$B$44</f>
        <v>0</v>
      </c>
      <c r="M619" s="20">
        <f>I619/$B$44</f>
        <v>0.86956521739130432</v>
      </c>
      <c r="N619" s="36">
        <f>(D619-1)*$B$52</f>
        <v>462</v>
      </c>
      <c r="O619" s="11">
        <f>D619*$B$53</f>
        <v>37020</v>
      </c>
    </row>
    <row r="620" spans="4:15" ht="15" customHeight="1" x14ac:dyDescent="0.2">
      <c r="D620" s="10">
        <v>618</v>
      </c>
      <c r="E620" s="18">
        <f>MAX($B$47,$B$45*($B$45*(1+$B$8)/($B$45+K619))+$B$9)</f>
        <v>434.78260869565219</v>
      </c>
      <c r="F620" s="18">
        <f t="shared" si="74"/>
        <v>0</v>
      </c>
      <c r="G620" s="18">
        <f t="shared" si="75"/>
        <v>0</v>
      </c>
      <c r="H620" s="19">
        <f t="shared" si="76"/>
        <v>0</v>
      </c>
      <c r="I620" s="18">
        <f t="shared" si="73"/>
        <v>434.78260869565219</v>
      </c>
      <c r="J620" s="19">
        <f t="shared" si="77"/>
        <v>0</v>
      </c>
      <c r="K620" s="19">
        <f>MAX(J620+$B$22,$B$50)</f>
        <v>75</v>
      </c>
      <c r="L620" s="20">
        <f>H620/$B$44</f>
        <v>0</v>
      </c>
      <c r="M620" s="20">
        <f>I620/$B$44</f>
        <v>0.86956521739130432</v>
      </c>
      <c r="N620" s="36">
        <f>(D620-1)*$B$52</f>
        <v>462.75</v>
      </c>
      <c r="O620" s="11">
        <f>D620*$B$53</f>
        <v>37080</v>
      </c>
    </row>
    <row r="621" spans="4:15" ht="15" customHeight="1" x14ac:dyDescent="0.2">
      <c r="D621" s="10">
        <v>619</v>
      </c>
      <c r="E621" s="18">
        <f>MAX($B$47,$B$45*($B$45*(1+$B$8)/($B$45+K620))+$B$9)</f>
        <v>434.78260869565219</v>
      </c>
      <c r="F621" s="18">
        <f t="shared" si="74"/>
        <v>0</v>
      </c>
      <c r="G621" s="18">
        <f t="shared" si="75"/>
        <v>0</v>
      </c>
      <c r="H621" s="19">
        <f t="shared" si="76"/>
        <v>0</v>
      </c>
      <c r="I621" s="18">
        <f t="shared" si="73"/>
        <v>434.78260869565219</v>
      </c>
      <c r="J621" s="19">
        <f t="shared" si="77"/>
        <v>0</v>
      </c>
      <c r="K621" s="19">
        <f>MAX(J621+$B$22,$B$50)</f>
        <v>75</v>
      </c>
      <c r="L621" s="20">
        <f>H621/$B$44</f>
        <v>0</v>
      </c>
      <c r="M621" s="20">
        <f>I621/$B$44</f>
        <v>0.86956521739130432</v>
      </c>
      <c r="N621" s="36">
        <f>(D621-1)*$B$52</f>
        <v>463.5</v>
      </c>
      <c r="O621" s="11">
        <f>D621*$B$53</f>
        <v>37140</v>
      </c>
    </row>
    <row r="622" spans="4:15" ht="15" customHeight="1" x14ac:dyDescent="0.2">
      <c r="D622" s="10">
        <v>620</v>
      </c>
      <c r="E622" s="18">
        <f>MAX($B$47,$B$45*($B$45*(1+$B$8)/($B$45+K621))+$B$9)</f>
        <v>434.78260869565219</v>
      </c>
      <c r="F622" s="18">
        <f t="shared" si="74"/>
        <v>0</v>
      </c>
      <c r="G622" s="18">
        <f t="shared" si="75"/>
        <v>0</v>
      </c>
      <c r="H622" s="19">
        <f t="shared" si="76"/>
        <v>0</v>
      </c>
      <c r="I622" s="18">
        <f t="shared" si="73"/>
        <v>434.78260869565219</v>
      </c>
      <c r="J622" s="19">
        <f t="shared" si="77"/>
        <v>0</v>
      </c>
      <c r="K622" s="19">
        <f>MAX(J622+$B$22,$B$50)</f>
        <v>75</v>
      </c>
      <c r="L622" s="20">
        <f>H622/$B$44</f>
        <v>0</v>
      </c>
      <c r="M622" s="20">
        <f>I622/$B$44</f>
        <v>0.86956521739130432</v>
      </c>
      <c r="N622" s="36">
        <f>(D622-1)*$B$52</f>
        <v>464.25</v>
      </c>
      <c r="O622" s="11">
        <f>D622*$B$53</f>
        <v>37200</v>
      </c>
    </row>
    <row r="623" spans="4:15" ht="15" customHeight="1" x14ac:dyDescent="0.2">
      <c r="D623" s="10">
        <v>621</v>
      </c>
      <c r="E623" s="18">
        <f>MAX($B$47,$B$45*($B$45*(1+$B$8)/($B$45+K622))+$B$9)</f>
        <v>434.78260869565219</v>
      </c>
      <c r="F623" s="18">
        <f t="shared" si="74"/>
        <v>0</v>
      </c>
      <c r="G623" s="18">
        <f t="shared" si="75"/>
        <v>0</v>
      </c>
      <c r="H623" s="19">
        <f t="shared" si="76"/>
        <v>0</v>
      </c>
      <c r="I623" s="18">
        <f t="shared" si="73"/>
        <v>434.78260869565219</v>
      </c>
      <c r="J623" s="19">
        <f t="shared" si="77"/>
        <v>0</v>
      </c>
      <c r="K623" s="19">
        <f>MAX(J623+$B$22,$B$50)</f>
        <v>75</v>
      </c>
      <c r="L623" s="20">
        <f>H623/$B$44</f>
        <v>0</v>
      </c>
      <c r="M623" s="20">
        <f>I623/$B$44</f>
        <v>0.86956521739130432</v>
      </c>
      <c r="N623" s="36">
        <f>(D623-1)*$B$52</f>
        <v>465</v>
      </c>
      <c r="O623" s="11">
        <f>D623*$B$53</f>
        <v>37260</v>
      </c>
    </row>
    <row r="624" spans="4:15" ht="15" customHeight="1" x14ac:dyDescent="0.2">
      <c r="D624" s="10">
        <v>622</v>
      </c>
      <c r="E624" s="18">
        <f>MAX($B$47,$B$45*($B$45*(1+$B$8)/($B$45+K623))+$B$9)</f>
        <v>434.78260869565219</v>
      </c>
      <c r="F624" s="18">
        <f t="shared" si="74"/>
        <v>0</v>
      </c>
      <c r="G624" s="18">
        <f t="shared" si="75"/>
        <v>0</v>
      </c>
      <c r="H624" s="19">
        <f t="shared" si="76"/>
        <v>0</v>
      </c>
      <c r="I624" s="18">
        <f t="shared" si="73"/>
        <v>434.78260869565219</v>
      </c>
      <c r="J624" s="19">
        <f t="shared" si="77"/>
        <v>0</v>
      </c>
      <c r="K624" s="19">
        <f>MAX(J624+$B$22,$B$50)</f>
        <v>75</v>
      </c>
      <c r="L624" s="20">
        <f>H624/$B$44</f>
        <v>0</v>
      </c>
      <c r="M624" s="20">
        <f>I624/$B$44</f>
        <v>0.86956521739130432</v>
      </c>
      <c r="N624" s="36">
        <f>(D624-1)*$B$52</f>
        <v>465.75</v>
      </c>
      <c r="O624" s="11">
        <f>D624*$B$53</f>
        <v>37320</v>
      </c>
    </row>
    <row r="625" spans="4:15" ht="15" customHeight="1" x14ac:dyDescent="0.2">
      <c r="D625" s="10">
        <v>623</v>
      </c>
      <c r="E625" s="18">
        <f>MAX($B$47,$B$45*($B$45*(1+$B$8)/($B$45+K624))+$B$9)</f>
        <v>434.78260869565219</v>
      </c>
      <c r="F625" s="18">
        <f t="shared" si="74"/>
        <v>0</v>
      </c>
      <c r="G625" s="18">
        <f t="shared" si="75"/>
        <v>0</v>
      </c>
      <c r="H625" s="19">
        <f t="shared" si="76"/>
        <v>0</v>
      </c>
      <c r="I625" s="18">
        <f t="shared" si="73"/>
        <v>434.78260869565219</v>
      </c>
      <c r="J625" s="19">
        <f t="shared" si="77"/>
        <v>0</v>
      </c>
      <c r="K625" s="19">
        <f>MAX(J625+$B$22,$B$50)</f>
        <v>75</v>
      </c>
      <c r="L625" s="20">
        <f>H625/$B$44</f>
        <v>0</v>
      </c>
      <c r="M625" s="20">
        <f>I625/$B$44</f>
        <v>0.86956521739130432</v>
      </c>
      <c r="N625" s="36">
        <f>(D625-1)*$B$52</f>
        <v>466.5</v>
      </c>
      <c r="O625" s="11">
        <f>D625*$B$53</f>
        <v>37380</v>
      </c>
    </row>
    <row r="626" spans="4:15" ht="15" customHeight="1" x14ac:dyDescent="0.2">
      <c r="D626" s="10">
        <v>624</v>
      </c>
      <c r="E626" s="18">
        <f>MAX($B$47,$B$45*($B$45*(1+$B$8)/($B$45+K625))+$B$9)</f>
        <v>434.78260869565219</v>
      </c>
      <c r="F626" s="18">
        <f t="shared" si="74"/>
        <v>0</v>
      </c>
      <c r="G626" s="18">
        <f t="shared" si="75"/>
        <v>0</v>
      </c>
      <c r="H626" s="19">
        <f t="shared" si="76"/>
        <v>0</v>
      </c>
      <c r="I626" s="18">
        <f t="shared" si="73"/>
        <v>434.78260869565219</v>
      </c>
      <c r="J626" s="19">
        <f t="shared" si="77"/>
        <v>0</v>
      </c>
      <c r="K626" s="19">
        <f>MAX(J626+$B$22,$B$50)</f>
        <v>75</v>
      </c>
      <c r="L626" s="20">
        <f>H626/$B$44</f>
        <v>0</v>
      </c>
      <c r="M626" s="20">
        <f>I626/$B$44</f>
        <v>0.86956521739130432</v>
      </c>
      <c r="N626" s="36">
        <f>(D626-1)*$B$52</f>
        <v>467.25</v>
      </c>
      <c r="O626" s="11">
        <f>D626*$B$53</f>
        <v>37440</v>
      </c>
    </row>
    <row r="627" spans="4:15" ht="15" customHeight="1" x14ac:dyDescent="0.2">
      <c r="D627" s="10">
        <v>625</v>
      </c>
      <c r="E627" s="18">
        <f>MAX($B$47,$B$45*($B$45*(1+$B$8)/($B$45+K626))+$B$9)</f>
        <v>434.78260869565219</v>
      </c>
      <c r="F627" s="18">
        <f t="shared" si="74"/>
        <v>0</v>
      </c>
      <c r="G627" s="18">
        <f t="shared" si="75"/>
        <v>0</v>
      </c>
      <c r="H627" s="19">
        <f t="shared" si="76"/>
        <v>0</v>
      </c>
      <c r="I627" s="18">
        <f t="shared" si="73"/>
        <v>434.78260869565219</v>
      </c>
      <c r="J627" s="19">
        <f t="shared" si="77"/>
        <v>0</v>
      </c>
      <c r="K627" s="19">
        <f>MAX(J627+$B$22,$B$50)</f>
        <v>75</v>
      </c>
      <c r="L627" s="20">
        <f>H627/$B$44</f>
        <v>0</v>
      </c>
      <c r="M627" s="20">
        <f>I627/$B$44</f>
        <v>0.86956521739130432</v>
      </c>
      <c r="N627" s="36">
        <f>(D627-1)*$B$52</f>
        <v>468</v>
      </c>
      <c r="O627" s="11">
        <f>D627*$B$53</f>
        <v>37500</v>
      </c>
    </row>
    <row r="628" spans="4:15" ht="15" customHeight="1" x14ac:dyDescent="0.2">
      <c r="D628" s="10">
        <v>626</v>
      </c>
      <c r="E628" s="18">
        <f>MAX($B$47,$B$45*($B$45*(1+$B$8)/($B$45+K627))+$B$9)</f>
        <v>434.78260869565219</v>
      </c>
      <c r="F628" s="18">
        <f t="shared" si="74"/>
        <v>0</v>
      </c>
      <c r="G628" s="18">
        <f t="shared" si="75"/>
        <v>0</v>
      </c>
      <c r="H628" s="19">
        <f t="shared" si="76"/>
        <v>0</v>
      </c>
      <c r="I628" s="18">
        <f t="shared" si="73"/>
        <v>434.78260869565219</v>
      </c>
      <c r="J628" s="19">
        <f t="shared" si="77"/>
        <v>0</v>
      </c>
      <c r="K628" s="19">
        <f>MAX(J628+$B$22,$B$50)</f>
        <v>75</v>
      </c>
      <c r="L628" s="20">
        <f>H628/$B$44</f>
        <v>0</v>
      </c>
      <c r="M628" s="20">
        <f>I628/$B$44</f>
        <v>0.86956521739130432</v>
      </c>
      <c r="N628" s="36">
        <f>(D628-1)*$B$52</f>
        <v>468.75</v>
      </c>
      <c r="O628" s="11">
        <f>D628*$B$53</f>
        <v>37560</v>
      </c>
    </row>
    <row r="629" spans="4:15" ht="15" customHeight="1" x14ac:dyDescent="0.2">
      <c r="D629" s="10">
        <v>627</v>
      </c>
      <c r="E629" s="18">
        <f>MAX($B$47,$B$45*($B$45*(1+$B$8)/($B$45+K628))+$B$9)</f>
        <v>434.78260869565219</v>
      </c>
      <c r="F629" s="18">
        <f t="shared" si="74"/>
        <v>0</v>
      </c>
      <c r="G629" s="18">
        <f t="shared" si="75"/>
        <v>0</v>
      </c>
      <c r="H629" s="19">
        <f t="shared" si="76"/>
        <v>0</v>
      </c>
      <c r="I629" s="18">
        <f t="shared" si="73"/>
        <v>434.78260869565219</v>
      </c>
      <c r="J629" s="19">
        <f t="shared" si="77"/>
        <v>0</v>
      </c>
      <c r="K629" s="19">
        <f>MAX(J629+$B$22,$B$50)</f>
        <v>75</v>
      </c>
      <c r="L629" s="20">
        <f>H629/$B$44</f>
        <v>0</v>
      </c>
      <c r="M629" s="20">
        <f>I629/$B$44</f>
        <v>0.86956521739130432</v>
      </c>
      <c r="N629" s="36">
        <f>(D629-1)*$B$52</f>
        <v>469.5</v>
      </c>
      <c r="O629" s="11">
        <f>D629*$B$53</f>
        <v>37620</v>
      </c>
    </row>
    <row r="630" spans="4:15" ht="15" customHeight="1" x14ac:dyDescent="0.2">
      <c r="D630" s="10">
        <v>628</v>
      </c>
      <c r="E630" s="18">
        <f>MAX($B$47,$B$45*($B$45*(1+$B$8)/($B$45+K629))+$B$9)</f>
        <v>434.78260869565219</v>
      </c>
      <c r="F630" s="18">
        <f t="shared" si="74"/>
        <v>0</v>
      </c>
      <c r="G630" s="18">
        <f t="shared" si="75"/>
        <v>0</v>
      </c>
      <c r="H630" s="19">
        <f t="shared" si="76"/>
        <v>0</v>
      </c>
      <c r="I630" s="18">
        <f t="shared" si="73"/>
        <v>434.78260869565219</v>
      </c>
      <c r="J630" s="19">
        <f t="shared" si="77"/>
        <v>0</v>
      </c>
      <c r="K630" s="19">
        <f>MAX(J630+$B$22,$B$50)</f>
        <v>75</v>
      </c>
      <c r="L630" s="20">
        <f>H630/$B$44</f>
        <v>0</v>
      </c>
      <c r="M630" s="20">
        <f>I630/$B$44</f>
        <v>0.86956521739130432</v>
      </c>
      <c r="N630" s="36">
        <f>(D630-1)*$B$52</f>
        <v>470.25</v>
      </c>
      <c r="O630" s="11">
        <f>D630*$B$53</f>
        <v>37680</v>
      </c>
    </row>
    <row r="631" spans="4:15" ht="15" customHeight="1" x14ac:dyDescent="0.2">
      <c r="D631" s="10">
        <v>629</v>
      </c>
      <c r="E631" s="18">
        <f>MAX($B$47,$B$45*($B$45*(1+$B$8)/($B$45+K630))+$B$9)</f>
        <v>434.78260869565219</v>
      </c>
      <c r="F631" s="18">
        <f t="shared" si="74"/>
        <v>0</v>
      </c>
      <c r="G631" s="18">
        <f t="shared" si="75"/>
        <v>0</v>
      </c>
      <c r="H631" s="19">
        <f t="shared" si="76"/>
        <v>0</v>
      </c>
      <c r="I631" s="18">
        <f t="shared" si="73"/>
        <v>434.78260869565219</v>
      </c>
      <c r="J631" s="19">
        <f t="shared" si="77"/>
        <v>0</v>
      </c>
      <c r="K631" s="19">
        <f>MAX(J631+$B$22,$B$50)</f>
        <v>75</v>
      </c>
      <c r="L631" s="20">
        <f>H631/$B$44</f>
        <v>0</v>
      </c>
      <c r="M631" s="20">
        <f>I631/$B$44</f>
        <v>0.86956521739130432</v>
      </c>
      <c r="N631" s="36">
        <f>(D631-1)*$B$52</f>
        <v>471</v>
      </c>
      <c r="O631" s="11">
        <f>D631*$B$53</f>
        <v>37740</v>
      </c>
    </row>
    <row r="632" spans="4:15" ht="15" customHeight="1" x14ac:dyDescent="0.2">
      <c r="D632" s="10">
        <v>630</v>
      </c>
      <c r="E632" s="18">
        <f>MAX($B$47,$B$45*($B$45*(1+$B$8)/($B$45+K631))+$B$9)</f>
        <v>434.78260869565219</v>
      </c>
      <c r="F632" s="18">
        <f t="shared" si="74"/>
        <v>0</v>
      </c>
      <c r="G632" s="18">
        <f t="shared" si="75"/>
        <v>0</v>
      </c>
      <c r="H632" s="19">
        <f t="shared" si="76"/>
        <v>0</v>
      </c>
      <c r="I632" s="18">
        <f t="shared" si="73"/>
        <v>434.78260869565219</v>
      </c>
      <c r="J632" s="19">
        <f t="shared" si="77"/>
        <v>0</v>
      </c>
      <c r="K632" s="19">
        <f>MAX(J632+$B$22,$B$50)</f>
        <v>75</v>
      </c>
      <c r="L632" s="20">
        <f>H632/$B$44</f>
        <v>0</v>
      </c>
      <c r="M632" s="20">
        <f>I632/$B$44</f>
        <v>0.86956521739130432</v>
      </c>
      <c r="N632" s="36">
        <f>(D632-1)*$B$52</f>
        <v>471.75</v>
      </c>
      <c r="O632" s="11">
        <f>D632*$B$53</f>
        <v>37800</v>
      </c>
    </row>
    <row r="633" spans="4:15" ht="15" customHeight="1" x14ac:dyDescent="0.2">
      <c r="D633" s="10">
        <v>631</v>
      </c>
      <c r="E633" s="18">
        <f>MAX($B$47,$B$45*($B$45*(1+$B$8)/($B$45+K632))+$B$9)</f>
        <v>434.78260869565219</v>
      </c>
      <c r="F633" s="18">
        <f t="shared" si="74"/>
        <v>0</v>
      </c>
      <c r="G633" s="18">
        <f t="shared" si="75"/>
        <v>0</v>
      </c>
      <c r="H633" s="19">
        <f t="shared" si="76"/>
        <v>0</v>
      </c>
      <c r="I633" s="18">
        <f t="shared" si="73"/>
        <v>434.78260869565219</v>
      </c>
      <c r="J633" s="19">
        <f t="shared" si="77"/>
        <v>0</v>
      </c>
      <c r="K633" s="19">
        <f>MAX(J633+$B$22,$B$50)</f>
        <v>75</v>
      </c>
      <c r="L633" s="20">
        <f>H633/$B$44</f>
        <v>0</v>
      </c>
      <c r="M633" s="20">
        <f>I633/$B$44</f>
        <v>0.86956521739130432</v>
      </c>
      <c r="N633" s="36">
        <f>(D633-1)*$B$52</f>
        <v>472.5</v>
      </c>
      <c r="O633" s="11">
        <f>D633*$B$53</f>
        <v>37860</v>
      </c>
    </row>
    <row r="634" spans="4:15" ht="15" customHeight="1" x14ac:dyDescent="0.2">
      <c r="D634" s="10">
        <v>632</v>
      </c>
      <c r="E634" s="18">
        <f>MAX($B$47,$B$45*($B$45*(1+$B$8)/($B$45+K633))+$B$9)</f>
        <v>434.78260869565219</v>
      </c>
      <c r="F634" s="18">
        <f t="shared" si="74"/>
        <v>0</v>
      </c>
      <c r="G634" s="18">
        <f t="shared" si="75"/>
        <v>0</v>
      </c>
      <c r="H634" s="19">
        <f t="shared" si="76"/>
        <v>0</v>
      </c>
      <c r="I634" s="18">
        <f t="shared" si="73"/>
        <v>434.78260869565219</v>
      </c>
      <c r="J634" s="19">
        <f t="shared" si="77"/>
        <v>0</v>
      </c>
      <c r="K634" s="19">
        <f>MAX(J634+$B$22,$B$50)</f>
        <v>75</v>
      </c>
      <c r="L634" s="20">
        <f>H634/$B$44</f>
        <v>0</v>
      </c>
      <c r="M634" s="20">
        <f>I634/$B$44</f>
        <v>0.86956521739130432</v>
      </c>
      <c r="N634" s="36">
        <f>(D634-1)*$B$52</f>
        <v>473.25</v>
      </c>
      <c r="O634" s="11">
        <f>D634*$B$53</f>
        <v>37920</v>
      </c>
    </row>
    <row r="635" spans="4:15" ht="15" customHeight="1" x14ac:dyDescent="0.2">
      <c r="D635" s="10">
        <v>633</v>
      </c>
      <c r="E635" s="18">
        <f>MAX($B$47,$B$45*($B$45*(1+$B$8)/($B$45+K634))+$B$9)</f>
        <v>434.78260869565219</v>
      </c>
      <c r="F635" s="18">
        <f t="shared" si="74"/>
        <v>0</v>
      </c>
      <c r="G635" s="18">
        <f t="shared" si="75"/>
        <v>0</v>
      </c>
      <c r="H635" s="19">
        <f t="shared" si="76"/>
        <v>0</v>
      </c>
      <c r="I635" s="18">
        <f t="shared" si="73"/>
        <v>434.78260869565219</v>
      </c>
      <c r="J635" s="19">
        <f t="shared" si="77"/>
        <v>0</v>
      </c>
      <c r="K635" s="19">
        <f>MAX(J635+$B$22,$B$50)</f>
        <v>75</v>
      </c>
      <c r="L635" s="20">
        <f>H635/$B$44</f>
        <v>0</v>
      </c>
      <c r="M635" s="20">
        <f>I635/$B$44</f>
        <v>0.86956521739130432</v>
      </c>
      <c r="N635" s="36">
        <f>(D635-1)*$B$52</f>
        <v>474</v>
      </c>
      <c r="O635" s="11">
        <f>D635*$B$53</f>
        <v>37980</v>
      </c>
    </row>
    <row r="636" spans="4:15" ht="15" customHeight="1" x14ac:dyDescent="0.2">
      <c r="D636" s="10">
        <v>634</v>
      </c>
      <c r="E636" s="18">
        <f>MAX($B$47,$B$45*($B$45*(1+$B$8)/($B$45+K635))+$B$9)</f>
        <v>434.78260869565219</v>
      </c>
      <c r="F636" s="18">
        <f t="shared" si="74"/>
        <v>0</v>
      </c>
      <c r="G636" s="18">
        <f t="shared" si="75"/>
        <v>0</v>
      </c>
      <c r="H636" s="19">
        <f t="shared" si="76"/>
        <v>0</v>
      </c>
      <c r="I636" s="18">
        <f t="shared" si="73"/>
        <v>434.78260869565219</v>
      </c>
      <c r="J636" s="19">
        <f t="shared" si="77"/>
        <v>0</v>
      </c>
      <c r="K636" s="19">
        <f>MAX(J636+$B$22,$B$50)</f>
        <v>75</v>
      </c>
      <c r="L636" s="20">
        <f>H636/$B$44</f>
        <v>0</v>
      </c>
      <c r="M636" s="20">
        <f>I636/$B$44</f>
        <v>0.86956521739130432</v>
      </c>
      <c r="N636" s="36">
        <f>(D636-1)*$B$52</f>
        <v>474.75</v>
      </c>
      <c r="O636" s="11">
        <f>D636*$B$53</f>
        <v>38040</v>
      </c>
    </row>
    <row r="637" spans="4:15" ht="15" customHeight="1" x14ac:dyDescent="0.2">
      <c r="D637" s="10">
        <v>635</v>
      </c>
      <c r="E637" s="18">
        <f>MAX($B$47,$B$45*($B$45*(1+$B$8)/($B$45+K636))+$B$9)</f>
        <v>434.78260869565219</v>
      </c>
      <c r="F637" s="18">
        <f t="shared" si="74"/>
        <v>0</v>
      </c>
      <c r="G637" s="18">
        <f t="shared" si="75"/>
        <v>0</v>
      </c>
      <c r="H637" s="19">
        <f t="shared" si="76"/>
        <v>0</v>
      </c>
      <c r="I637" s="18">
        <f t="shared" si="73"/>
        <v>434.78260869565219</v>
      </c>
      <c r="J637" s="19">
        <f t="shared" si="77"/>
        <v>0</v>
      </c>
      <c r="K637" s="19">
        <f>MAX(J637+$B$22,$B$50)</f>
        <v>75</v>
      </c>
      <c r="L637" s="20">
        <f>H637/$B$44</f>
        <v>0</v>
      </c>
      <c r="M637" s="20">
        <f>I637/$B$44</f>
        <v>0.86956521739130432</v>
      </c>
      <c r="N637" s="36">
        <f>(D637-1)*$B$52</f>
        <v>475.5</v>
      </c>
      <c r="O637" s="11">
        <f>D637*$B$53</f>
        <v>38100</v>
      </c>
    </row>
    <row r="638" spans="4:15" ht="15" customHeight="1" x14ac:dyDescent="0.2">
      <c r="D638" s="10">
        <v>636</v>
      </c>
      <c r="E638" s="18">
        <f>MAX($B$47,$B$45*($B$45*(1+$B$8)/($B$45+K637))+$B$9)</f>
        <v>434.78260869565219</v>
      </c>
      <c r="F638" s="18">
        <f t="shared" si="74"/>
        <v>0</v>
      </c>
      <c r="G638" s="18">
        <f t="shared" si="75"/>
        <v>0</v>
      </c>
      <c r="H638" s="19">
        <f t="shared" si="76"/>
        <v>0</v>
      </c>
      <c r="I638" s="18">
        <f t="shared" si="73"/>
        <v>434.78260869565219</v>
      </c>
      <c r="J638" s="19">
        <f t="shared" si="77"/>
        <v>0</v>
      </c>
      <c r="K638" s="19">
        <f>MAX(J638+$B$22,$B$50)</f>
        <v>75</v>
      </c>
      <c r="L638" s="20">
        <f>H638/$B$44</f>
        <v>0</v>
      </c>
      <c r="M638" s="20">
        <f>I638/$B$44</f>
        <v>0.86956521739130432</v>
      </c>
      <c r="N638" s="36">
        <f>(D638-1)*$B$52</f>
        <v>476.25</v>
      </c>
      <c r="O638" s="11">
        <f>D638*$B$53</f>
        <v>38160</v>
      </c>
    </row>
    <row r="639" spans="4:15" ht="15" customHeight="1" x14ac:dyDescent="0.2">
      <c r="D639" s="10">
        <v>637</v>
      </c>
      <c r="E639" s="18">
        <f>MAX($B$47,$B$45*($B$45*(1+$B$8)/($B$45+K638))+$B$9)</f>
        <v>434.78260869565219</v>
      </c>
      <c r="F639" s="18">
        <f t="shared" si="74"/>
        <v>0</v>
      </c>
      <c r="G639" s="18">
        <f t="shared" si="75"/>
        <v>0</v>
      </c>
      <c r="H639" s="19">
        <f t="shared" si="76"/>
        <v>0</v>
      </c>
      <c r="I639" s="18">
        <f t="shared" si="73"/>
        <v>434.78260869565219</v>
      </c>
      <c r="J639" s="19">
        <f t="shared" si="77"/>
        <v>0</v>
      </c>
      <c r="K639" s="19">
        <f>MAX(J639+$B$22,$B$50)</f>
        <v>75</v>
      </c>
      <c r="L639" s="20">
        <f>H639/$B$44</f>
        <v>0</v>
      </c>
      <c r="M639" s="20">
        <f>I639/$B$44</f>
        <v>0.86956521739130432</v>
      </c>
      <c r="N639" s="36">
        <f>(D639-1)*$B$52</f>
        <v>477</v>
      </c>
      <c r="O639" s="11">
        <f>D639*$B$53</f>
        <v>38220</v>
      </c>
    </row>
    <row r="640" spans="4:15" ht="15" customHeight="1" x14ac:dyDescent="0.2">
      <c r="D640" s="10">
        <v>638</v>
      </c>
      <c r="E640" s="18">
        <f>MAX($B$47,$B$45*($B$45*(1+$B$8)/($B$45+K639))+$B$9)</f>
        <v>434.78260869565219</v>
      </c>
      <c r="F640" s="18">
        <f t="shared" si="74"/>
        <v>0</v>
      </c>
      <c r="G640" s="18">
        <f t="shared" si="75"/>
        <v>0</v>
      </c>
      <c r="H640" s="19">
        <f t="shared" si="76"/>
        <v>0</v>
      </c>
      <c r="I640" s="18">
        <f t="shared" si="73"/>
        <v>434.78260869565219</v>
      </c>
      <c r="J640" s="19">
        <f t="shared" si="77"/>
        <v>0</v>
      </c>
      <c r="K640" s="19">
        <f>MAX(J640+$B$22,$B$50)</f>
        <v>75</v>
      </c>
      <c r="L640" s="20">
        <f>H640/$B$44</f>
        <v>0</v>
      </c>
      <c r="M640" s="20">
        <f>I640/$B$44</f>
        <v>0.86956521739130432</v>
      </c>
      <c r="N640" s="36">
        <f>(D640-1)*$B$52</f>
        <v>477.75</v>
      </c>
      <c r="O640" s="11">
        <f>D640*$B$53</f>
        <v>38280</v>
      </c>
    </row>
    <row r="641" spans="4:15" ht="15" customHeight="1" x14ac:dyDescent="0.2">
      <c r="D641" s="10">
        <v>639</v>
      </c>
      <c r="E641" s="18">
        <f>MAX($B$47,$B$45*($B$45*(1+$B$8)/($B$45+K640))+$B$9)</f>
        <v>434.78260869565219</v>
      </c>
      <c r="F641" s="18">
        <f t="shared" si="74"/>
        <v>0</v>
      </c>
      <c r="G641" s="18">
        <f t="shared" si="75"/>
        <v>0</v>
      </c>
      <c r="H641" s="19">
        <f t="shared" si="76"/>
        <v>0</v>
      </c>
      <c r="I641" s="18">
        <f t="shared" si="73"/>
        <v>434.78260869565219</v>
      </c>
      <c r="J641" s="19">
        <f t="shared" si="77"/>
        <v>0</v>
      </c>
      <c r="K641" s="19">
        <f>MAX(J641+$B$22,$B$50)</f>
        <v>75</v>
      </c>
      <c r="L641" s="20">
        <f>H641/$B$44</f>
        <v>0</v>
      </c>
      <c r="M641" s="20">
        <f>I641/$B$44</f>
        <v>0.86956521739130432</v>
      </c>
      <c r="N641" s="36">
        <f>(D641-1)*$B$52</f>
        <v>478.5</v>
      </c>
      <c r="O641" s="11">
        <f>D641*$B$53</f>
        <v>38340</v>
      </c>
    </row>
    <row r="642" spans="4:15" ht="15" customHeight="1" x14ac:dyDescent="0.2">
      <c r="D642" s="10">
        <v>640</v>
      </c>
      <c r="E642" s="18">
        <f>MAX($B$47,$B$45*($B$45*(1+$B$8)/($B$45+K641))+$B$9)</f>
        <v>434.78260869565219</v>
      </c>
      <c r="F642" s="18">
        <f t="shared" si="74"/>
        <v>0</v>
      </c>
      <c r="G642" s="18">
        <f t="shared" si="75"/>
        <v>0</v>
      </c>
      <c r="H642" s="19">
        <f t="shared" si="76"/>
        <v>0</v>
      </c>
      <c r="I642" s="18">
        <f t="shared" si="73"/>
        <v>434.78260869565219</v>
      </c>
      <c r="J642" s="19">
        <f t="shared" si="77"/>
        <v>0</v>
      </c>
      <c r="K642" s="19">
        <f>MAX(J642+$B$22,$B$50)</f>
        <v>75</v>
      </c>
      <c r="L642" s="20">
        <f>H642/$B$44</f>
        <v>0</v>
      </c>
      <c r="M642" s="20">
        <f>I642/$B$44</f>
        <v>0.86956521739130432</v>
      </c>
      <c r="N642" s="36">
        <f>(D642-1)*$B$52</f>
        <v>479.25</v>
      </c>
      <c r="O642" s="11">
        <f>D642*$B$53</f>
        <v>38400</v>
      </c>
    </row>
    <row r="643" spans="4:15" ht="15" customHeight="1" x14ac:dyDescent="0.2">
      <c r="D643" s="10">
        <v>641</v>
      </c>
      <c r="E643" s="18">
        <f>MAX($B$47,$B$45*($B$45*(1+$B$8)/($B$45+K642))+$B$9)</f>
        <v>434.78260869565219</v>
      </c>
      <c r="F643" s="18">
        <f t="shared" si="74"/>
        <v>0</v>
      </c>
      <c r="G643" s="18">
        <f t="shared" si="75"/>
        <v>0</v>
      </c>
      <c r="H643" s="19">
        <f t="shared" si="76"/>
        <v>0</v>
      </c>
      <c r="I643" s="18">
        <f t="shared" si="73"/>
        <v>434.78260869565219</v>
      </c>
      <c r="J643" s="19">
        <f t="shared" si="77"/>
        <v>0</v>
      </c>
      <c r="K643" s="19">
        <f>MAX(J643+$B$22,$B$50)</f>
        <v>75</v>
      </c>
      <c r="L643" s="20">
        <f>H643/$B$44</f>
        <v>0</v>
      </c>
      <c r="M643" s="20">
        <f>I643/$B$44</f>
        <v>0.86956521739130432</v>
      </c>
      <c r="N643" s="36">
        <f>(D643-1)*$B$52</f>
        <v>480</v>
      </c>
      <c r="O643" s="11">
        <f>D643*$B$53</f>
        <v>38460</v>
      </c>
    </row>
    <row r="644" spans="4:15" ht="15" customHeight="1" x14ac:dyDescent="0.2">
      <c r="D644" s="10">
        <v>642</v>
      </c>
      <c r="E644" s="18">
        <f>MAX($B$47,$B$45*($B$45*(1+$B$8)/($B$45+K643))+$B$9)</f>
        <v>434.78260869565219</v>
      </c>
      <c r="F644" s="18">
        <f t="shared" si="74"/>
        <v>0</v>
      </c>
      <c r="G644" s="18">
        <f t="shared" si="75"/>
        <v>0</v>
      </c>
      <c r="H644" s="19">
        <f t="shared" si="76"/>
        <v>0</v>
      </c>
      <c r="I644" s="18">
        <f t="shared" ref="I644:I707" si="78">MAX(E644-H644-$B$9,0)/$B$46*$B$35</f>
        <v>434.78260869565219</v>
      </c>
      <c r="J644" s="19">
        <f t="shared" si="77"/>
        <v>0</v>
      </c>
      <c r="K644" s="19">
        <f>MAX(J644+$B$22,$B$50)</f>
        <v>75</v>
      </c>
      <c r="L644" s="20">
        <f>H644/$B$44</f>
        <v>0</v>
      </c>
      <c r="M644" s="20">
        <f>I644/$B$44</f>
        <v>0.86956521739130432</v>
      </c>
      <c r="N644" s="36">
        <f>(D644-1)*$B$52</f>
        <v>480.75</v>
      </c>
      <c r="O644" s="11">
        <f>D644*$B$53</f>
        <v>38520</v>
      </c>
    </row>
    <row r="645" spans="4:15" ht="15" customHeight="1" x14ac:dyDescent="0.2">
      <c r="D645" s="10">
        <v>643</v>
      </c>
      <c r="E645" s="18">
        <f>MAX($B$47,$B$45*($B$45*(1+$B$8)/($B$45+K644))+$B$9)</f>
        <v>434.78260869565219</v>
      </c>
      <c r="F645" s="18">
        <f t="shared" si="74"/>
        <v>0</v>
      </c>
      <c r="G645" s="18">
        <f t="shared" si="75"/>
        <v>0</v>
      </c>
      <c r="H645" s="19">
        <f t="shared" si="76"/>
        <v>0</v>
      </c>
      <c r="I645" s="18">
        <f t="shared" si="78"/>
        <v>434.78260869565219</v>
      </c>
      <c r="J645" s="19">
        <f t="shared" si="77"/>
        <v>0</v>
      </c>
      <c r="K645" s="19">
        <f>MAX(J645+$B$22,$B$50)</f>
        <v>75</v>
      </c>
      <c r="L645" s="20">
        <f>H645/$B$44</f>
        <v>0</v>
      </c>
      <c r="M645" s="20">
        <f>I645/$B$44</f>
        <v>0.86956521739130432</v>
      </c>
      <c r="N645" s="36">
        <f>(D645-1)*$B$52</f>
        <v>481.5</v>
      </c>
      <c r="O645" s="11">
        <f>D645*$B$53</f>
        <v>38580</v>
      </c>
    </row>
    <row r="646" spans="4:15" ht="15" customHeight="1" x14ac:dyDescent="0.2">
      <c r="D646" s="10">
        <v>644</v>
      </c>
      <c r="E646" s="18">
        <f>MAX($B$47,$B$45*($B$45*(1+$B$8)/($B$45+K645))+$B$9)</f>
        <v>434.78260869565219</v>
      </c>
      <c r="F646" s="18">
        <f t="shared" si="74"/>
        <v>0</v>
      </c>
      <c r="G646" s="18">
        <f t="shared" si="75"/>
        <v>0</v>
      </c>
      <c r="H646" s="19">
        <f t="shared" si="76"/>
        <v>0</v>
      </c>
      <c r="I646" s="18">
        <f t="shared" si="78"/>
        <v>434.78260869565219</v>
      </c>
      <c r="J646" s="19">
        <f t="shared" si="77"/>
        <v>0</v>
      </c>
      <c r="K646" s="19">
        <f>MAX(J646+$B$22,$B$50)</f>
        <v>75</v>
      </c>
      <c r="L646" s="20">
        <f>H646/$B$44</f>
        <v>0</v>
      </c>
      <c r="M646" s="20">
        <f>I646/$B$44</f>
        <v>0.86956521739130432</v>
      </c>
      <c r="N646" s="36">
        <f>(D646-1)*$B$52</f>
        <v>482.25</v>
      </c>
      <c r="O646" s="11">
        <f>D646*$B$53</f>
        <v>38640</v>
      </c>
    </row>
    <row r="647" spans="4:15" ht="15" customHeight="1" x14ac:dyDescent="0.2">
      <c r="D647" s="10">
        <v>645</v>
      </c>
      <c r="E647" s="18">
        <f>MAX($B$47,$B$45*($B$45*(1+$B$8)/($B$45+K646))+$B$9)</f>
        <v>434.78260869565219</v>
      </c>
      <c r="F647" s="18">
        <f t="shared" si="74"/>
        <v>0</v>
      </c>
      <c r="G647" s="18">
        <f t="shared" si="75"/>
        <v>0</v>
      </c>
      <c r="H647" s="19">
        <f t="shared" si="76"/>
        <v>0</v>
      </c>
      <c r="I647" s="18">
        <f t="shared" si="78"/>
        <v>434.78260869565219</v>
      </c>
      <c r="J647" s="19">
        <f t="shared" si="77"/>
        <v>0</v>
      </c>
      <c r="K647" s="19">
        <f>MAX(J647+$B$22,$B$50)</f>
        <v>75</v>
      </c>
      <c r="L647" s="20">
        <f>H647/$B$44</f>
        <v>0</v>
      </c>
      <c r="M647" s="20">
        <f>I647/$B$44</f>
        <v>0.86956521739130432</v>
      </c>
      <c r="N647" s="36">
        <f>(D647-1)*$B$52</f>
        <v>483</v>
      </c>
      <c r="O647" s="11">
        <f>D647*$B$53</f>
        <v>38700</v>
      </c>
    </row>
    <row r="648" spans="4:15" ht="15" customHeight="1" x14ac:dyDescent="0.2">
      <c r="D648" s="10">
        <v>646</v>
      </c>
      <c r="E648" s="18">
        <f>MAX($B$47,$B$45*($B$45*(1+$B$8)/($B$45+K647))+$B$9)</f>
        <v>434.78260869565219</v>
      </c>
      <c r="F648" s="18">
        <f t="shared" si="74"/>
        <v>0</v>
      </c>
      <c r="G648" s="18">
        <f t="shared" si="75"/>
        <v>0</v>
      </c>
      <c r="H648" s="19">
        <f t="shared" si="76"/>
        <v>0</v>
      </c>
      <c r="I648" s="18">
        <f t="shared" si="78"/>
        <v>434.78260869565219</v>
      </c>
      <c r="J648" s="19">
        <f t="shared" si="77"/>
        <v>0</v>
      </c>
      <c r="K648" s="19">
        <f>MAX(J648+$B$22,$B$50)</f>
        <v>75</v>
      </c>
      <c r="L648" s="20">
        <f>H648/$B$44</f>
        <v>0</v>
      </c>
      <c r="M648" s="20">
        <f>I648/$B$44</f>
        <v>0.86956521739130432</v>
      </c>
      <c r="N648" s="36">
        <f>(D648-1)*$B$52</f>
        <v>483.75</v>
      </c>
      <c r="O648" s="11">
        <f>D648*$B$53</f>
        <v>38760</v>
      </c>
    </row>
    <row r="649" spans="4:15" ht="15" customHeight="1" x14ac:dyDescent="0.2">
      <c r="D649" s="10">
        <v>647</v>
      </c>
      <c r="E649" s="18">
        <f>MAX($B$47,$B$45*($B$45*(1+$B$8)/($B$45+K648))+$B$9)</f>
        <v>434.78260869565219</v>
      </c>
      <c r="F649" s="18">
        <f t="shared" si="74"/>
        <v>0</v>
      </c>
      <c r="G649" s="18">
        <f t="shared" si="75"/>
        <v>0</v>
      </c>
      <c r="H649" s="19">
        <f t="shared" si="76"/>
        <v>0</v>
      </c>
      <c r="I649" s="18">
        <f t="shared" si="78"/>
        <v>434.78260869565219</v>
      </c>
      <c r="J649" s="19">
        <f t="shared" si="77"/>
        <v>0</v>
      </c>
      <c r="K649" s="19">
        <f>MAX(J649+$B$22,$B$50)</f>
        <v>75</v>
      </c>
      <c r="L649" s="20">
        <f>H649/$B$44</f>
        <v>0</v>
      </c>
      <c r="M649" s="20">
        <f>I649/$B$44</f>
        <v>0.86956521739130432</v>
      </c>
      <c r="N649" s="36">
        <f>(D649-1)*$B$52</f>
        <v>484.5</v>
      </c>
      <c r="O649" s="11">
        <f>D649*$B$53</f>
        <v>38820</v>
      </c>
    </row>
    <row r="650" spans="4:15" ht="15" customHeight="1" x14ac:dyDescent="0.2">
      <c r="D650" s="10">
        <v>648</v>
      </c>
      <c r="E650" s="18">
        <f>MAX($B$47,$B$45*($B$45*(1+$B$8)/($B$45+K649))+$B$9)</f>
        <v>434.78260869565219</v>
      </c>
      <c r="F650" s="18">
        <f t="shared" si="74"/>
        <v>0</v>
      </c>
      <c r="G650" s="18">
        <f t="shared" si="75"/>
        <v>0</v>
      </c>
      <c r="H650" s="19">
        <f t="shared" si="76"/>
        <v>0</v>
      </c>
      <c r="I650" s="18">
        <f t="shared" si="78"/>
        <v>434.78260869565219</v>
      </c>
      <c r="J650" s="19">
        <f t="shared" si="77"/>
        <v>0</v>
      </c>
      <c r="K650" s="19">
        <f>MAX(J650+$B$22,$B$50)</f>
        <v>75</v>
      </c>
      <c r="L650" s="20">
        <f>H650/$B$44</f>
        <v>0</v>
      </c>
      <c r="M650" s="20">
        <f>I650/$B$44</f>
        <v>0.86956521739130432</v>
      </c>
      <c r="N650" s="36">
        <f>(D650-1)*$B$52</f>
        <v>485.25</v>
      </c>
      <c r="O650" s="11">
        <f>D650*$B$53</f>
        <v>38880</v>
      </c>
    </row>
    <row r="651" spans="4:15" ht="15" customHeight="1" x14ac:dyDescent="0.2">
      <c r="D651" s="10">
        <v>649</v>
      </c>
      <c r="E651" s="18">
        <f>MAX($B$47,$B$45*($B$45*(1+$B$8)/($B$45+K650))+$B$9)</f>
        <v>434.78260869565219</v>
      </c>
      <c r="F651" s="18">
        <f t="shared" si="74"/>
        <v>0</v>
      </c>
      <c r="G651" s="18">
        <f t="shared" si="75"/>
        <v>0</v>
      </c>
      <c r="H651" s="19">
        <f t="shared" si="76"/>
        <v>0</v>
      </c>
      <c r="I651" s="18">
        <f t="shared" si="78"/>
        <v>434.78260869565219</v>
      </c>
      <c r="J651" s="19">
        <f t="shared" si="77"/>
        <v>0</v>
      </c>
      <c r="K651" s="19">
        <f>MAX(J651+$B$22,$B$50)</f>
        <v>75</v>
      </c>
      <c r="L651" s="20">
        <f>H651/$B$44</f>
        <v>0</v>
      </c>
      <c r="M651" s="20">
        <f>I651/$B$44</f>
        <v>0.86956521739130432</v>
      </c>
      <c r="N651" s="36">
        <f>(D651-1)*$B$52</f>
        <v>486</v>
      </c>
      <c r="O651" s="11">
        <f>D651*$B$53</f>
        <v>38940</v>
      </c>
    </row>
    <row r="652" spans="4:15" ht="15" customHeight="1" x14ac:dyDescent="0.2">
      <c r="D652" s="10">
        <v>650</v>
      </c>
      <c r="E652" s="18">
        <f>MAX($B$47,$B$45*($B$45*(1+$B$8)/($B$45+K651))+$B$9)</f>
        <v>434.78260869565219</v>
      </c>
      <c r="F652" s="18">
        <f t="shared" si="74"/>
        <v>0</v>
      </c>
      <c r="G652" s="18">
        <f t="shared" si="75"/>
        <v>0</v>
      </c>
      <c r="H652" s="19">
        <f t="shared" si="76"/>
        <v>0</v>
      </c>
      <c r="I652" s="18">
        <f t="shared" si="78"/>
        <v>434.78260869565219</v>
      </c>
      <c r="J652" s="19">
        <f t="shared" si="77"/>
        <v>0</v>
      </c>
      <c r="K652" s="19">
        <f>MAX(J652+$B$22,$B$50)</f>
        <v>75</v>
      </c>
      <c r="L652" s="20">
        <f>H652/$B$44</f>
        <v>0</v>
      </c>
      <c r="M652" s="20">
        <f>I652/$B$44</f>
        <v>0.86956521739130432</v>
      </c>
      <c r="N652" s="36">
        <f>(D652-1)*$B$52</f>
        <v>486.75</v>
      </c>
      <c r="O652" s="11">
        <f>D652*$B$53</f>
        <v>39000</v>
      </c>
    </row>
    <row r="653" spans="4:15" ht="15" customHeight="1" x14ac:dyDescent="0.2">
      <c r="D653" s="10">
        <v>651</v>
      </c>
      <c r="E653" s="18">
        <f>MAX($B$47,$B$45*($B$45*(1+$B$8)/($B$45+K652))+$B$9)</f>
        <v>434.78260869565219</v>
      </c>
      <c r="F653" s="18">
        <f t="shared" si="74"/>
        <v>0</v>
      </c>
      <c r="G653" s="18">
        <f t="shared" si="75"/>
        <v>0</v>
      </c>
      <c r="H653" s="19">
        <f t="shared" si="76"/>
        <v>0</v>
      </c>
      <c r="I653" s="18">
        <f t="shared" si="78"/>
        <v>434.78260869565219</v>
      </c>
      <c r="J653" s="19">
        <f t="shared" si="77"/>
        <v>0</v>
      </c>
      <c r="K653" s="19">
        <f>MAX(J653+$B$22,$B$50)</f>
        <v>75</v>
      </c>
      <c r="L653" s="20">
        <f>H653/$B$44</f>
        <v>0</v>
      </c>
      <c r="M653" s="20">
        <f>I653/$B$44</f>
        <v>0.86956521739130432</v>
      </c>
      <c r="N653" s="36">
        <f>(D653-1)*$B$52</f>
        <v>487.5</v>
      </c>
      <c r="O653" s="11">
        <f>D653*$B$53</f>
        <v>39060</v>
      </c>
    </row>
    <row r="654" spans="4:15" ht="15" customHeight="1" x14ac:dyDescent="0.2">
      <c r="D654" s="10">
        <v>652</v>
      </c>
      <c r="E654" s="18">
        <f>MAX($B$47,$B$45*($B$45*(1+$B$8)/($B$45+K653))+$B$9)</f>
        <v>434.78260869565219</v>
      </c>
      <c r="F654" s="18">
        <f t="shared" si="74"/>
        <v>0</v>
      </c>
      <c r="G654" s="18">
        <f t="shared" si="75"/>
        <v>0</v>
      </c>
      <c r="H654" s="19">
        <f t="shared" si="76"/>
        <v>0</v>
      </c>
      <c r="I654" s="18">
        <f t="shared" si="78"/>
        <v>434.78260869565219</v>
      </c>
      <c r="J654" s="19">
        <f t="shared" si="77"/>
        <v>0</v>
      </c>
      <c r="K654" s="19">
        <f>MAX(J654+$B$22,$B$50)</f>
        <v>75</v>
      </c>
      <c r="L654" s="20">
        <f>H654/$B$44</f>
        <v>0</v>
      </c>
      <c r="M654" s="20">
        <f>I654/$B$44</f>
        <v>0.86956521739130432</v>
      </c>
      <c r="N654" s="36">
        <f>(D654-1)*$B$52</f>
        <v>488.25</v>
      </c>
      <c r="O654" s="11">
        <f>D654*$B$53</f>
        <v>39120</v>
      </c>
    </row>
    <row r="655" spans="4:15" ht="15" customHeight="1" x14ac:dyDescent="0.2">
      <c r="D655" s="10">
        <v>653</v>
      </c>
      <c r="E655" s="18">
        <f>MAX($B$47,$B$45*($B$45*(1+$B$8)/($B$45+K654))+$B$9)</f>
        <v>434.78260869565219</v>
      </c>
      <c r="F655" s="18">
        <f t="shared" si="74"/>
        <v>0</v>
      </c>
      <c r="G655" s="18">
        <f t="shared" si="75"/>
        <v>0</v>
      </c>
      <c r="H655" s="19">
        <f t="shared" si="76"/>
        <v>0</v>
      </c>
      <c r="I655" s="18">
        <f t="shared" si="78"/>
        <v>434.78260869565219</v>
      </c>
      <c r="J655" s="19">
        <f t="shared" si="77"/>
        <v>0</v>
      </c>
      <c r="K655" s="19">
        <f>MAX(J655+$B$22,$B$50)</f>
        <v>75</v>
      </c>
      <c r="L655" s="20">
        <f>H655/$B$44</f>
        <v>0</v>
      </c>
      <c r="M655" s="20">
        <f>I655/$B$44</f>
        <v>0.86956521739130432</v>
      </c>
      <c r="N655" s="36">
        <f>(D655-1)*$B$52</f>
        <v>489</v>
      </c>
      <c r="O655" s="11">
        <f>D655*$B$53</f>
        <v>39180</v>
      </c>
    </row>
    <row r="656" spans="4:15" ht="15" customHeight="1" x14ac:dyDescent="0.2">
      <c r="D656" s="10">
        <v>654</v>
      </c>
      <c r="E656" s="18">
        <f>MAX($B$47,$B$45*($B$45*(1+$B$8)/($B$45+K655))+$B$9)</f>
        <v>434.78260869565219</v>
      </c>
      <c r="F656" s="18">
        <f t="shared" si="74"/>
        <v>0</v>
      </c>
      <c r="G656" s="18">
        <f t="shared" si="75"/>
        <v>0</v>
      </c>
      <c r="H656" s="19">
        <f t="shared" si="76"/>
        <v>0</v>
      </c>
      <c r="I656" s="18">
        <f t="shared" si="78"/>
        <v>434.78260869565219</v>
      </c>
      <c r="J656" s="19">
        <f t="shared" si="77"/>
        <v>0</v>
      </c>
      <c r="K656" s="19">
        <f>MAX(J656+$B$22,$B$50)</f>
        <v>75</v>
      </c>
      <c r="L656" s="20">
        <f>H656/$B$44</f>
        <v>0</v>
      </c>
      <c r="M656" s="20">
        <f>I656/$B$44</f>
        <v>0.86956521739130432</v>
      </c>
      <c r="N656" s="36">
        <f>(D656-1)*$B$52</f>
        <v>489.75</v>
      </c>
      <c r="O656" s="11">
        <f>D656*$B$53</f>
        <v>39240</v>
      </c>
    </row>
    <row r="657" spans="4:15" ht="15" customHeight="1" x14ac:dyDescent="0.2">
      <c r="D657" s="10">
        <v>655</v>
      </c>
      <c r="E657" s="18">
        <f>MAX($B$47,$B$45*($B$45*(1+$B$8)/($B$45+K656))+$B$9)</f>
        <v>434.78260869565219</v>
      </c>
      <c r="F657" s="18">
        <f t="shared" si="74"/>
        <v>0</v>
      </c>
      <c r="G657" s="18">
        <f t="shared" si="75"/>
        <v>0</v>
      </c>
      <c r="H657" s="19">
        <f t="shared" si="76"/>
        <v>0</v>
      </c>
      <c r="I657" s="18">
        <f t="shared" si="78"/>
        <v>434.78260869565219</v>
      </c>
      <c r="J657" s="19">
        <f t="shared" si="77"/>
        <v>0</v>
      </c>
      <c r="K657" s="19">
        <f>MAX(J657+$B$22,$B$50)</f>
        <v>75</v>
      </c>
      <c r="L657" s="20">
        <f>H657/$B$44</f>
        <v>0</v>
      </c>
      <c r="M657" s="20">
        <f>I657/$B$44</f>
        <v>0.86956521739130432</v>
      </c>
      <c r="N657" s="36">
        <f>(D657-1)*$B$52</f>
        <v>490.5</v>
      </c>
      <c r="O657" s="11">
        <f>D657*$B$53</f>
        <v>39300</v>
      </c>
    </row>
    <row r="658" spans="4:15" ht="15" customHeight="1" x14ac:dyDescent="0.2">
      <c r="D658" s="10">
        <v>656</v>
      </c>
      <c r="E658" s="18">
        <f>MAX($B$47,$B$45*($B$45*(1+$B$8)/($B$45+K657))+$B$9)</f>
        <v>434.78260869565219</v>
      </c>
      <c r="F658" s="18">
        <f t="shared" si="74"/>
        <v>0</v>
      </c>
      <c r="G658" s="18">
        <f t="shared" si="75"/>
        <v>0</v>
      </c>
      <c r="H658" s="19">
        <f t="shared" si="76"/>
        <v>0</v>
      </c>
      <c r="I658" s="18">
        <f t="shared" si="78"/>
        <v>434.78260869565219</v>
      </c>
      <c r="J658" s="19">
        <f t="shared" si="77"/>
        <v>0</v>
      </c>
      <c r="K658" s="19">
        <f>MAX(J658+$B$22,$B$50)</f>
        <v>75</v>
      </c>
      <c r="L658" s="20">
        <f>H658/$B$44</f>
        <v>0</v>
      </c>
      <c r="M658" s="20">
        <f>I658/$B$44</f>
        <v>0.86956521739130432</v>
      </c>
      <c r="N658" s="36">
        <f>(D658-1)*$B$52</f>
        <v>491.25</v>
      </c>
      <c r="O658" s="11">
        <f>D658*$B$53</f>
        <v>39360</v>
      </c>
    </row>
    <row r="659" spans="4:15" ht="15" customHeight="1" x14ac:dyDescent="0.2">
      <c r="D659" s="10">
        <v>657</v>
      </c>
      <c r="E659" s="18">
        <f>MAX($B$47,$B$45*($B$45*(1+$B$8)/($B$45+K658))+$B$9)</f>
        <v>434.78260869565219</v>
      </c>
      <c r="F659" s="18">
        <f t="shared" si="74"/>
        <v>0</v>
      </c>
      <c r="G659" s="18">
        <f t="shared" si="75"/>
        <v>0</v>
      </c>
      <c r="H659" s="19">
        <f t="shared" si="76"/>
        <v>0</v>
      </c>
      <c r="I659" s="18">
        <f t="shared" si="78"/>
        <v>434.78260869565219</v>
      </c>
      <c r="J659" s="19">
        <f t="shared" si="77"/>
        <v>0</v>
      </c>
      <c r="K659" s="19">
        <f>MAX(J659+$B$22,$B$50)</f>
        <v>75</v>
      </c>
      <c r="L659" s="20">
        <f>H659/$B$44</f>
        <v>0</v>
      </c>
      <c r="M659" s="20">
        <f>I659/$B$44</f>
        <v>0.86956521739130432</v>
      </c>
      <c r="N659" s="36">
        <f>(D659-1)*$B$52</f>
        <v>492</v>
      </c>
      <c r="O659" s="11">
        <f>D659*$B$53</f>
        <v>39420</v>
      </c>
    </row>
    <row r="660" spans="4:15" ht="15" customHeight="1" x14ac:dyDescent="0.2">
      <c r="D660" s="10">
        <v>658</v>
      </c>
      <c r="E660" s="18">
        <f>MAX($B$47,$B$45*($B$45*(1+$B$8)/($B$45+K659))+$B$9)</f>
        <v>434.78260869565219</v>
      </c>
      <c r="F660" s="18">
        <f t="shared" si="74"/>
        <v>0</v>
      </c>
      <c r="G660" s="18">
        <f t="shared" si="75"/>
        <v>0</v>
      </c>
      <c r="H660" s="19">
        <f t="shared" si="76"/>
        <v>0</v>
      </c>
      <c r="I660" s="18">
        <f t="shared" si="78"/>
        <v>434.78260869565219</v>
      </c>
      <c r="J660" s="19">
        <f t="shared" si="77"/>
        <v>0</v>
      </c>
      <c r="K660" s="19">
        <f>MAX(J660+$B$22,$B$50)</f>
        <v>75</v>
      </c>
      <c r="L660" s="20">
        <f>H660/$B$44</f>
        <v>0</v>
      </c>
      <c r="M660" s="20">
        <f>I660/$B$44</f>
        <v>0.86956521739130432</v>
      </c>
      <c r="N660" s="36">
        <f>(D660-1)*$B$52</f>
        <v>492.75</v>
      </c>
      <c r="O660" s="11">
        <f>D660*$B$53</f>
        <v>39480</v>
      </c>
    </row>
    <row r="661" spans="4:15" ht="15" customHeight="1" x14ac:dyDescent="0.2">
      <c r="D661" s="10">
        <v>659</v>
      </c>
      <c r="E661" s="18">
        <f>MAX($B$47,$B$45*($B$45*(1+$B$8)/($B$45+K660))+$B$9)</f>
        <v>434.78260869565219</v>
      </c>
      <c r="F661" s="18">
        <f t="shared" si="74"/>
        <v>0</v>
      </c>
      <c r="G661" s="18">
        <f t="shared" si="75"/>
        <v>0</v>
      </c>
      <c r="H661" s="19">
        <f t="shared" si="76"/>
        <v>0</v>
      </c>
      <c r="I661" s="18">
        <f t="shared" si="78"/>
        <v>434.78260869565219</v>
      </c>
      <c r="J661" s="19">
        <f t="shared" si="77"/>
        <v>0</v>
      </c>
      <c r="K661" s="19">
        <f>MAX(J661+$B$22,$B$50)</f>
        <v>75</v>
      </c>
      <c r="L661" s="20">
        <f>H661/$B$44</f>
        <v>0</v>
      </c>
      <c r="M661" s="20">
        <f>I661/$B$44</f>
        <v>0.86956521739130432</v>
      </c>
      <c r="N661" s="36">
        <f>(D661-1)*$B$52</f>
        <v>493.5</v>
      </c>
      <c r="O661" s="11">
        <f>D661*$B$53</f>
        <v>39540</v>
      </c>
    </row>
    <row r="662" spans="4:15" ht="15" customHeight="1" x14ac:dyDescent="0.2">
      <c r="D662" s="10">
        <v>660</v>
      </c>
      <c r="E662" s="18">
        <f>MAX($B$47,$B$45*($B$45*(1+$B$8)/($B$45+K661))+$B$9)</f>
        <v>434.78260869565219</v>
      </c>
      <c r="F662" s="18">
        <f t="shared" si="74"/>
        <v>0</v>
      </c>
      <c r="G662" s="18">
        <f t="shared" si="75"/>
        <v>0</v>
      </c>
      <c r="H662" s="19">
        <f t="shared" si="76"/>
        <v>0</v>
      </c>
      <c r="I662" s="18">
        <f t="shared" si="78"/>
        <v>434.78260869565219</v>
      </c>
      <c r="J662" s="19">
        <f t="shared" si="77"/>
        <v>0</v>
      </c>
      <c r="K662" s="19">
        <f>MAX(J662+$B$22,$B$50)</f>
        <v>75</v>
      </c>
      <c r="L662" s="20">
        <f>H662/$B$44</f>
        <v>0</v>
      </c>
      <c r="M662" s="20">
        <f>I662/$B$44</f>
        <v>0.86956521739130432</v>
      </c>
      <c r="N662" s="36">
        <f>(D662-1)*$B$52</f>
        <v>494.25</v>
      </c>
      <c r="O662" s="11">
        <f>D662*$B$53</f>
        <v>39600</v>
      </c>
    </row>
    <row r="663" spans="4:15" ht="15" customHeight="1" x14ac:dyDescent="0.2">
      <c r="D663" s="10">
        <v>661</v>
      </c>
      <c r="E663" s="18">
        <f>MAX($B$47,$B$45*($B$45*(1+$B$8)/($B$45+K662))+$B$9)</f>
        <v>434.78260869565219</v>
      </c>
      <c r="F663" s="18">
        <f t="shared" si="74"/>
        <v>0</v>
      </c>
      <c r="G663" s="18">
        <f t="shared" si="75"/>
        <v>0</v>
      </c>
      <c r="H663" s="19">
        <f t="shared" si="76"/>
        <v>0</v>
      </c>
      <c r="I663" s="18">
        <f t="shared" si="78"/>
        <v>434.78260869565219</v>
      </c>
      <c r="J663" s="19">
        <f t="shared" si="77"/>
        <v>0</v>
      </c>
      <c r="K663" s="19">
        <f>MAX(J663+$B$22,$B$50)</f>
        <v>75</v>
      </c>
      <c r="L663" s="20">
        <f>H663/$B$44</f>
        <v>0</v>
      </c>
      <c r="M663" s="20">
        <f>I663/$B$44</f>
        <v>0.86956521739130432</v>
      </c>
      <c r="N663" s="36">
        <f>(D663-1)*$B$52</f>
        <v>495</v>
      </c>
      <c r="O663" s="11">
        <f>D663*$B$53</f>
        <v>39660</v>
      </c>
    </row>
    <row r="664" spans="4:15" ht="15" customHeight="1" x14ac:dyDescent="0.2">
      <c r="D664" s="10">
        <v>662</v>
      </c>
      <c r="E664" s="18">
        <f>MAX($B$47,$B$45*($B$45*(1+$B$8)/($B$45+K663))+$B$9)</f>
        <v>434.78260869565219</v>
      </c>
      <c r="F664" s="18">
        <f t="shared" si="74"/>
        <v>0</v>
      </c>
      <c r="G664" s="18">
        <f t="shared" si="75"/>
        <v>0</v>
      </c>
      <c r="H664" s="19">
        <f t="shared" si="76"/>
        <v>0</v>
      </c>
      <c r="I664" s="18">
        <f t="shared" si="78"/>
        <v>434.78260869565219</v>
      </c>
      <c r="J664" s="19">
        <f t="shared" si="77"/>
        <v>0</v>
      </c>
      <c r="K664" s="19">
        <f>MAX(J664+$B$22,$B$50)</f>
        <v>75</v>
      </c>
      <c r="L664" s="20">
        <f>H664/$B$44</f>
        <v>0</v>
      </c>
      <c r="M664" s="20">
        <f>I664/$B$44</f>
        <v>0.86956521739130432</v>
      </c>
      <c r="N664" s="36">
        <f>(D664-1)*$B$52</f>
        <v>495.75</v>
      </c>
      <c r="O664" s="11">
        <f>D664*$B$53</f>
        <v>39720</v>
      </c>
    </row>
    <row r="665" spans="4:15" ht="15" customHeight="1" x14ac:dyDescent="0.2">
      <c r="D665" s="10">
        <v>663</v>
      </c>
      <c r="E665" s="18">
        <f>MAX($B$47,$B$45*($B$45*(1+$B$8)/($B$45+K664))+$B$9)</f>
        <v>434.78260869565219</v>
      </c>
      <c r="F665" s="18">
        <f t="shared" si="74"/>
        <v>0</v>
      </c>
      <c r="G665" s="18">
        <f t="shared" si="75"/>
        <v>0</v>
      </c>
      <c r="H665" s="19">
        <f t="shared" si="76"/>
        <v>0</v>
      </c>
      <c r="I665" s="18">
        <f t="shared" si="78"/>
        <v>434.78260869565219</v>
      </c>
      <c r="J665" s="19">
        <f t="shared" si="77"/>
        <v>0</v>
      </c>
      <c r="K665" s="19">
        <f>MAX(J665+$B$22,$B$50)</f>
        <v>75</v>
      </c>
      <c r="L665" s="20">
        <f>H665/$B$44</f>
        <v>0</v>
      </c>
      <c r="M665" s="20">
        <f>I665/$B$44</f>
        <v>0.86956521739130432</v>
      </c>
      <c r="N665" s="36">
        <f>(D665-1)*$B$52</f>
        <v>496.5</v>
      </c>
      <c r="O665" s="11">
        <f>D665*$B$53</f>
        <v>39780</v>
      </c>
    </row>
    <row r="666" spans="4:15" ht="15" customHeight="1" x14ac:dyDescent="0.2">
      <c r="D666" s="10">
        <v>664</v>
      </c>
      <c r="E666" s="18">
        <f>MAX($B$47,$B$45*($B$45*(1+$B$8)/($B$45+K665))+$B$9)</f>
        <v>434.78260869565219</v>
      </c>
      <c r="F666" s="18">
        <f t="shared" si="74"/>
        <v>0</v>
      </c>
      <c r="G666" s="18">
        <f t="shared" si="75"/>
        <v>0</v>
      </c>
      <c r="H666" s="19">
        <f t="shared" si="76"/>
        <v>0</v>
      </c>
      <c r="I666" s="18">
        <f t="shared" si="78"/>
        <v>434.78260869565219</v>
      </c>
      <c r="J666" s="19">
        <f t="shared" si="77"/>
        <v>0</v>
      </c>
      <c r="K666" s="19">
        <f>MAX(J666+$B$22,$B$50)</f>
        <v>75</v>
      </c>
      <c r="L666" s="20">
        <f>H666/$B$44</f>
        <v>0</v>
      </c>
      <c r="M666" s="20">
        <f>I666/$B$44</f>
        <v>0.86956521739130432</v>
      </c>
      <c r="N666" s="36">
        <f>(D666-1)*$B$52</f>
        <v>497.25</v>
      </c>
      <c r="O666" s="11">
        <f>D666*$B$53</f>
        <v>39840</v>
      </c>
    </row>
    <row r="667" spans="4:15" ht="15" customHeight="1" x14ac:dyDescent="0.2">
      <c r="D667" s="10">
        <v>665</v>
      </c>
      <c r="E667" s="18">
        <f>MAX($B$47,$B$45*($B$45*(1+$B$8)/($B$45+K666))+$B$9)</f>
        <v>434.78260869565219</v>
      </c>
      <c r="F667" s="18">
        <f t="shared" si="74"/>
        <v>0</v>
      </c>
      <c r="G667" s="18">
        <f t="shared" si="75"/>
        <v>0</v>
      </c>
      <c r="H667" s="19">
        <f t="shared" si="76"/>
        <v>0</v>
      </c>
      <c r="I667" s="18">
        <f t="shared" si="78"/>
        <v>434.78260869565219</v>
      </c>
      <c r="J667" s="19">
        <f t="shared" si="77"/>
        <v>0</v>
      </c>
      <c r="K667" s="19">
        <f>MAX(J667+$B$22,$B$50)</f>
        <v>75</v>
      </c>
      <c r="L667" s="20">
        <f>H667/$B$44</f>
        <v>0</v>
      </c>
      <c r="M667" s="20">
        <f>I667/$B$44</f>
        <v>0.86956521739130432</v>
      </c>
      <c r="N667" s="36">
        <f>(D667-1)*$B$52</f>
        <v>498</v>
      </c>
      <c r="O667" s="11">
        <f>D667*$B$53</f>
        <v>39900</v>
      </c>
    </row>
    <row r="668" spans="4:15" ht="15" customHeight="1" x14ac:dyDescent="0.2">
      <c r="D668" s="10">
        <v>666</v>
      </c>
      <c r="E668" s="18">
        <f>MAX($B$47,$B$45*($B$45*(1+$B$8)/($B$45+K667))+$B$9)</f>
        <v>434.78260869565219</v>
      </c>
      <c r="F668" s="18">
        <f t="shared" si="74"/>
        <v>0</v>
      </c>
      <c r="G668" s="18">
        <f t="shared" si="75"/>
        <v>0</v>
      </c>
      <c r="H668" s="19">
        <f t="shared" si="76"/>
        <v>0</v>
      </c>
      <c r="I668" s="18">
        <f t="shared" si="78"/>
        <v>434.78260869565219</v>
      </c>
      <c r="J668" s="19">
        <f t="shared" si="77"/>
        <v>0</v>
      </c>
      <c r="K668" s="19">
        <f>MAX(J668+$B$22,$B$50)</f>
        <v>75</v>
      </c>
      <c r="L668" s="20">
        <f>H668/$B$44</f>
        <v>0</v>
      </c>
      <c r="M668" s="20">
        <f>I668/$B$44</f>
        <v>0.86956521739130432</v>
      </c>
      <c r="N668" s="36">
        <f>(D668-1)*$B$52</f>
        <v>498.75</v>
      </c>
      <c r="O668" s="11">
        <f>D668*$B$53</f>
        <v>39960</v>
      </c>
    </row>
    <row r="669" spans="4:15" ht="15" customHeight="1" x14ac:dyDescent="0.2">
      <c r="D669" s="10">
        <v>667</v>
      </c>
      <c r="E669" s="18">
        <f>MAX($B$47,$B$45*($B$45*(1+$B$8)/($B$45+K668))+$B$9)</f>
        <v>434.78260869565219</v>
      </c>
      <c r="F669" s="18">
        <f t="shared" si="74"/>
        <v>0</v>
      </c>
      <c r="G669" s="18">
        <f t="shared" si="75"/>
        <v>0</v>
      </c>
      <c r="H669" s="19">
        <f t="shared" si="76"/>
        <v>0</v>
      </c>
      <c r="I669" s="18">
        <f t="shared" si="78"/>
        <v>434.78260869565219</v>
      </c>
      <c r="J669" s="19">
        <f t="shared" si="77"/>
        <v>0</v>
      </c>
      <c r="K669" s="19">
        <f>MAX(J669+$B$22,$B$50)</f>
        <v>75</v>
      </c>
      <c r="L669" s="20">
        <f>H669/$B$44</f>
        <v>0</v>
      </c>
      <c r="M669" s="20">
        <f>I669/$B$44</f>
        <v>0.86956521739130432</v>
      </c>
      <c r="N669" s="36">
        <f>(D669-1)*$B$52</f>
        <v>499.5</v>
      </c>
      <c r="O669" s="11">
        <f>D669*$B$53</f>
        <v>40020</v>
      </c>
    </row>
    <row r="670" spans="4:15" ht="15" customHeight="1" x14ac:dyDescent="0.2">
      <c r="D670" s="10">
        <v>668</v>
      </c>
      <c r="E670" s="18">
        <f>MAX($B$47,$B$45*($B$45*(1+$B$8)/($B$45+K669))+$B$9)</f>
        <v>434.78260869565219</v>
      </c>
      <c r="F670" s="18">
        <f t="shared" si="74"/>
        <v>0</v>
      </c>
      <c r="G670" s="18">
        <f t="shared" si="75"/>
        <v>0</v>
      </c>
      <c r="H670" s="19">
        <f t="shared" si="76"/>
        <v>0</v>
      </c>
      <c r="I670" s="18">
        <f t="shared" si="78"/>
        <v>434.78260869565219</v>
      </c>
      <c r="J670" s="19">
        <f t="shared" si="77"/>
        <v>0</v>
      </c>
      <c r="K670" s="19">
        <f>MAX(J670+$B$22,$B$50)</f>
        <v>75</v>
      </c>
      <c r="L670" s="20">
        <f>H670/$B$44</f>
        <v>0</v>
      </c>
      <c r="M670" s="20">
        <f>I670/$B$44</f>
        <v>0.86956521739130432</v>
      </c>
      <c r="N670" s="36">
        <f>(D670-1)*$B$52</f>
        <v>500.25</v>
      </c>
      <c r="O670" s="11">
        <f>D670*$B$53</f>
        <v>40080</v>
      </c>
    </row>
    <row r="671" spans="4:15" ht="15" customHeight="1" x14ac:dyDescent="0.2">
      <c r="D671" s="10">
        <v>669</v>
      </c>
      <c r="E671" s="18">
        <f>MAX($B$47,$B$45*($B$45*(1+$B$8)/($B$45+K670))+$B$9)</f>
        <v>434.78260869565219</v>
      </c>
      <c r="F671" s="18">
        <f t="shared" si="74"/>
        <v>0</v>
      </c>
      <c r="G671" s="18">
        <f t="shared" si="75"/>
        <v>0</v>
      </c>
      <c r="H671" s="19">
        <f t="shared" si="76"/>
        <v>0</v>
      </c>
      <c r="I671" s="18">
        <f t="shared" si="78"/>
        <v>434.78260869565219</v>
      </c>
      <c r="J671" s="19">
        <f t="shared" si="77"/>
        <v>0</v>
      </c>
      <c r="K671" s="19">
        <f>MAX(J671+$B$22,$B$50)</f>
        <v>75</v>
      </c>
      <c r="L671" s="20">
        <f>H671/$B$44</f>
        <v>0</v>
      </c>
      <c r="M671" s="20">
        <f>I671/$B$44</f>
        <v>0.86956521739130432</v>
      </c>
      <c r="N671" s="36">
        <f>(D671-1)*$B$52</f>
        <v>501</v>
      </c>
      <c r="O671" s="11">
        <f>D671*$B$53</f>
        <v>40140</v>
      </c>
    </row>
    <row r="672" spans="4:15" ht="15" customHeight="1" x14ac:dyDescent="0.2">
      <c r="D672" s="10">
        <v>670</v>
      </c>
      <c r="E672" s="18">
        <f>MAX($B$47,$B$45*($B$45*(1+$B$8)/($B$45+K671))+$B$9)</f>
        <v>434.78260869565219</v>
      </c>
      <c r="F672" s="18">
        <f t="shared" si="74"/>
        <v>0</v>
      </c>
      <c r="G672" s="18">
        <f t="shared" si="75"/>
        <v>0</v>
      </c>
      <c r="H672" s="19">
        <f t="shared" si="76"/>
        <v>0</v>
      </c>
      <c r="I672" s="18">
        <f t="shared" si="78"/>
        <v>434.78260869565219</v>
      </c>
      <c r="J672" s="19">
        <f t="shared" si="77"/>
        <v>0</v>
      </c>
      <c r="K672" s="19">
        <f>MAX(J672+$B$22,$B$50)</f>
        <v>75</v>
      </c>
      <c r="L672" s="20">
        <f>H672/$B$44</f>
        <v>0</v>
      </c>
      <c r="M672" s="20">
        <f>I672/$B$44</f>
        <v>0.86956521739130432</v>
      </c>
      <c r="N672" s="36">
        <f>(D672-1)*$B$52</f>
        <v>501.75</v>
      </c>
      <c r="O672" s="11">
        <f>D672*$B$53</f>
        <v>40200</v>
      </c>
    </row>
    <row r="673" spans="4:15" ht="15" customHeight="1" x14ac:dyDescent="0.2">
      <c r="D673" s="10">
        <v>671</v>
      </c>
      <c r="E673" s="18">
        <f>MAX($B$47,$B$45*($B$45*(1+$B$8)/($B$45+K672))+$B$9)</f>
        <v>434.78260869565219</v>
      </c>
      <c r="F673" s="18">
        <f t="shared" si="74"/>
        <v>0</v>
      </c>
      <c r="G673" s="18">
        <f t="shared" si="75"/>
        <v>0</v>
      </c>
      <c r="H673" s="19">
        <f t="shared" si="76"/>
        <v>0</v>
      </c>
      <c r="I673" s="18">
        <f t="shared" si="78"/>
        <v>434.78260869565219</v>
      </c>
      <c r="J673" s="19">
        <f t="shared" si="77"/>
        <v>0</v>
      </c>
      <c r="K673" s="19">
        <f>MAX(J673+$B$22,$B$50)</f>
        <v>75</v>
      </c>
      <c r="L673" s="20">
        <f>H673/$B$44</f>
        <v>0</v>
      </c>
      <c r="M673" s="20">
        <f>I673/$B$44</f>
        <v>0.86956521739130432</v>
      </c>
      <c r="N673" s="36">
        <f>(D673-1)*$B$52</f>
        <v>502.5</v>
      </c>
      <c r="O673" s="11">
        <f>D673*$B$53</f>
        <v>40260</v>
      </c>
    </row>
    <row r="674" spans="4:15" ht="15" customHeight="1" x14ac:dyDescent="0.2">
      <c r="D674" s="10">
        <v>672</v>
      </c>
      <c r="E674" s="18">
        <f>MAX($B$47,$B$45*($B$45*(1+$B$8)/($B$45+K673))+$B$9)</f>
        <v>434.78260869565219</v>
      </c>
      <c r="F674" s="18">
        <f t="shared" si="74"/>
        <v>0</v>
      </c>
      <c r="G674" s="18">
        <f t="shared" si="75"/>
        <v>0</v>
      </c>
      <c r="H674" s="19">
        <f t="shared" si="76"/>
        <v>0</v>
      </c>
      <c r="I674" s="18">
        <f t="shared" si="78"/>
        <v>434.78260869565219</v>
      </c>
      <c r="J674" s="19">
        <f t="shared" si="77"/>
        <v>0</v>
      </c>
      <c r="K674" s="19">
        <f>MAX(J674+$B$22,$B$50)</f>
        <v>75</v>
      </c>
      <c r="L674" s="20">
        <f>H674/$B$44</f>
        <v>0</v>
      </c>
      <c r="M674" s="20">
        <f>I674/$B$44</f>
        <v>0.86956521739130432</v>
      </c>
      <c r="N674" s="36">
        <f>(D674-1)*$B$52</f>
        <v>503.25</v>
      </c>
      <c r="O674" s="11">
        <f>D674*$B$53</f>
        <v>40320</v>
      </c>
    </row>
    <row r="675" spans="4:15" ht="15" customHeight="1" x14ac:dyDescent="0.2">
      <c r="D675" s="10">
        <v>673</v>
      </c>
      <c r="E675" s="18">
        <f>MAX($B$47,$B$45*($B$45*(1+$B$8)/($B$45+K674))+$B$9)</f>
        <v>434.78260869565219</v>
      </c>
      <c r="F675" s="18">
        <f t="shared" si="74"/>
        <v>0</v>
      </c>
      <c r="G675" s="18">
        <f t="shared" si="75"/>
        <v>0</v>
      </c>
      <c r="H675" s="19">
        <f t="shared" si="76"/>
        <v>0</v>
      </c>
      <c r="I675" s="18">
        <f t="shared" si="78"/>
        <v>434.78260869565219</v>
      </c>
      <c r="J675" s="19">
        <f t="shared" si="77"/>
        <v>0</v>
      </c>
      <c r="K675" s="19">
        <f>MAX(J675+$B$22,$B$50)</f>
        <v>75</v>
      </c>
      <c r="L675" s="20">
        <f>H675/$B$44</f>
        <v>0</v>
      </c>
      <c r="M675" s="20">
        <f>I675/$B$44</f>
        <v>0.86956521739130432</v>
      </c>
      <c r="N675" s="36">
        <f>(D675-1)*$B$52</f>
        <v>504</v>
      </c>
      <c r="O675" s="11">
        <f>D675*$B$53</f>
        <v>40380</v>
      </c>
    </row>
    <row r="676" spans="4:15" ht="15" customHeight="1" x14ac:dyDescent="0.2">
      <c r="D676" s="10">
        <v>674</v>
      </c>
      <c r="E676" s="18">
        <f>MAX($B$47,$B$45*($B$45*(1+$B$8)/($B$45+K675))+$B$9)</f>
        <v>434.78260869565219</v>
      </c>
      <c r="F676" s="18">
        <f t="shared" si="74"/>
        <v>0</v>
      </c>
      <c r="G676" s="18">
        <f t="shared" si="75"/>
        <v>0</v>
      </c>
      <c r="H676" s="19">
        <f t="shared" si="76"/>
        <v>0</v>
      </c>
      <c r="I676" s="18">
        <f t="shared" si="78"/>
        <v>434.78260869565219</v>
      </c>
      <c r="J676" s="19">
        <f t="shared" si="77"/>
        <v>0</v>
      </c>
      <c r="K676" s="19">
        <f>MAX(J676+$B$22,$B$50)</f>
        <v>75</v>
      </c>
      <c r="L676" s="20">
        <f>H676/$B$44</f>
        <v>0</v>
      </c>
      <c r="M676" s="20">
        <f>I676/$B$44</f>
        <v>0.86956521739130432</v>
      </c>
      <c r="N676" s="36">
        <f>(D676-1)*$B$52</f>
        <v>504.75</v>
      </c>
      <c r="O676" s="11">
        <f>D676*$B$53</f>
        <v>40440</v>
      </c>
    </row>
    <row r="677" spans="4:15" ht="15" customHeight="1" x14ac:dyDescent="0.2">
      <c r="D677" s="10">
        <v>675</v>
      </c>
      <c r="E677" s="18">
        <f>MAX($B$47,$B$45*($B$45*(1+$B$8)/($B$45+K676))+$B$9)</f>
        <v>434.78260869565219</v>
      </c>
      <c r="F677" s="18">
        <f t="shared" si="74"/>
        <v>0</v>
      </c>
      <c r="G677" s="18">
        <f t="shared" si="75"/>
        <v>0</v>
      </c>
      <c r="H677" s="19">
        <f t="shared" si="76"/>
        <v>0</v>
      </c>
      <c r="I677" s="18">
        <f t="shared" si="78"/>
        <v>434.78260869565219</v>
      </c>
      <c r="J677" s="19">
        <f t="shared" si="77"/>
        <v>0</v>
      </c>
      <c r="K677" s="19">
        <f>MAX(J677+$B$22,$B$50)</f>
        <v>75</v>
      </c>
      <c r="L677" s="20">
        <f>H677/$B$44</f>
        <v>0</v>
      </c>
      <c r="M677" s="20">
        <f>I677/$B$44</f>
        <v>0.86956521739130432</v>
      </c>
      <c r="N677" s="36">
        <f>(D677-1)*$B$52</f>
        <v>505.5</v>
      </c>
      <c r="O677" s="11">
        <f>D677*$B$53</f>
        <v>40500</v>
      </c>
    </row>
    <row r="678" spans="4:15" ht="15" customHeight="1" x14ac:dyDescent="0.2">
      <c r="D678" s="10">
        <v>676</v>
      </c>
      <c r="E678" s="18">
        <f>MAX($B$47,$B$45*($B$45*(1+$B$8)/($B$45+K677))+$B$9)</f>
        <v>434.78260869565219</v>
      </c>
      <c r="F678" s="18">
        <f t="shared" si="74"/>
        <v>0</v>
      </c>
      <c r="G678" s="18">
        <f t="shared" si="75"/>
        <v>0</v>
      </c>
      <c r="H678" s="19">
        <f t="shared" si="76"/>
        <v>0</v>
      </c>
      <c r="I678" s="18">
        <f t="shared" si="78"/>
        <v>434.78260869565219</v>
      </c>
      <c r="J678" s="19">
        <f t="shared" si="77"/>
        <v>0</v>
      </c>
      <c r="K678" s="19">
        <f>MAX(J678+$B$22,$B$50)</f>
        <v>75</v>
      </c>
      <c r="L678" s="20">
        <f>H678/$B$44</f>
        <v>0</v>
      </c>
      <c r="M678" s="20">
        <f>I678/$B$44</f>
        <v>0.86956521739130432</v>
      </c>
      <c r="N678" s="36">
        <f>(D678-1)*$B$52</f>
        <v>506.25</v>
      </c>
      <c r="O678" s="11">
        <f>D678*$B$53</f>
        <v>40560</v>
      </c>
    </row>
    <row r="679" spans="4:15" ht="15" customHeight="1" x14ac:dyDescent="0.2">
      <c r="D679" s="10">
        <v>677</v>
      </c>
      <c r="E679" s="18">
        <f>MAX($B$47,$B$45*($B$45*(1+$B$8)/($B$45+K678))+$B$9)</f>
        <v>434.78260869565219</v>
      </c>
      <c r="F679" s="18">
        <f t="shared" si="74"/>
        <v>0</v>
      </c>
      <c r="G679" s="18">
        <f t="shared" si="75"/>
        <v>0</v>
      </c>
      <c r="H679" s="19">
        <f t="shared" si="76"/>
        <v>0</v>
      </c>
      <c r="I679" s="18">
        <f t="shared" si="78"/>
        <v>434.78260869565219</v>
      </c>
      <c r="J679" s="19">
        <f t="shared" si="77"/>
        <v>0</v>
      </c>
      <c r="K679" s="19">
        <f>MAX(J679+$B$22,$B$50)</f>
        <v>75</v>
      </c>
      <c r="L679" s="20">
        <f>H679/$B$44</f>
        <v>0</v>
      </c>
      <c r="M679" s="20">
        <f>I679/$B$44</f>
        <v>0.86956521739130432</v>
      </c>
      <c r="N679" s="36">
        <f>(D679-1)*$B$52</f>
        <v>507</v>
      </c>
      <c r="O679" s="11">
        <f>D679*$B$53</f>
        <v>40620</v>
      </c>
    </row>
    <row r="680" spans="4:15" ht="15" customHeight="1" x14ac:dyDescent="0.2">
      <c r="D680" s="10">
        <v>678</v>
      </c>
      <c r="E680" s="18">
        <f>MAX($B$47,$B$45*($B$45*(1+$B$8)/($B$45+K679))+$B$9)</f>
        <v>434.78260869565219</v>
      </c>
      <c r="F680" s="18">
        <f t="shared" ref="F680:F743" si="79">MAX(F679-$E680/30,0)</f>
        <v>0</v>
      </c>
      <c r="G680" s="18">
        <f t="shared" ref="G680:G743" si="80">MAX(G679-$E680/15,0)</f>
        <v>0</v>
      </c>
      <c r="H680" s="19">
        <f t="shared" ref="H680:H743" si="81">12*(F679-F680)+9*(G679-G680)</f>
        <v>0</v>
      </c>
      <c r="I680" s="18">
        <f t="shared" si="78"/>
        <v>434.78260869565219</v>
      </c>
      <c r="J680" s="19">
        <f t="shared" ref="J680:J743" si="82">9*G680+6*F680</f>
        <v>0</v>
      </c>
      <c r="K680" s="19">
        <f>MAX(J680+$B$22,$B$50)</f>
        <v>75</v>
      </c>
      <c r="L680" s="20">
        <f>H680/$B$44</f>
        <v>0</v>
      </c>
      <c r="M680" s="20">
        <f>I680/$B$44</f>
        <v>0.86956521739130432</v>
      </c>
      <c r="N680" s="36">
        <f>(D680-1)*$B$52</f>
        <v>507.75</v>
      </c>
      <c r="O680" s="11">
        <f>D680*$B$53</f>
        <v>40680</v>
      </c>
    </row>
    <row r="681" spans="4:15" ht="15" customHeight="1" x14ac:dyDescent="0.2">
      <c r="D681" s="10">
        <v>679</v>
      </c>
      <c r="E681" s="18">
        <f>MAX($B$47,$B$45*($B$45*(1+$B$8)/($B$45+K680))+$B$9)</f>
        <v>434.78260869565219</v>
      </c>
      <c r="F681" s="18">
        <f t="shared" si="79"/>
        <v>0</v>
      </c>
      <c r="G681" s="18">
        <f t="shared" si="80"/>
        <v>0</v>
      </c>
      <c r="H681" s="19">
        <f t="shared" si="81"/>
        <v>0</v>
      </c>
      <c r="I681" s="18">
        <f t="shared" si="78"/>
        <v>434.78260869565219</v>
      </c>
      <c r="J681" s="19">
        <f t="shared" si="82"/>
        <v>0</v>
      </c>
      <c r="K681" s="19">
        <f>MAX(J681+$B$22,$B$50)</f>
        <v>75</v>
      </c>
      <c r="L681" s="20">
        <f>H681/$B$44</f>
        <v>0</v>
      </c>
      <c r="M681" s="20">
        <f>I681/$B$44</f>
        <v>0.86956521739130432</v>
      </c>
      <c r="N681" s="36">
        <f>(D681-1)*$B$52</f>
        <v>508.5</v>
      </c>
      <c r="O681" s="11">
        <f>D681*$B$53</f>
        <v>40740</v>
      </c>
    </row>
    <row r="682" spans="4:15" ht="15" customHeight="1" x14ac:dyDescent="0.2">
      <c r="D682" s="10">
        <v>680</v>
      </c>
      <c r="E682" s="18">
        <f>MAX($B$47,$B$45*($B$45*(1+$B$8)/($B$45+K681))+$B$9)</f>
        <v>434.78260869565219</v>
      </c>
      <c r="F682" s="18">
        <f t="shared" si="79"/>
        <v>0</v>
      </c>
      <c r="G682" s="18">
        <f t="shared" si="80"/>
        <v>0</v>
      </c>
      <c r="H682" s="19">
        <f t="shared" si="81"/>
        <v>0</v>
      </c>
      <c r="I682" s="18">
        <f t="shared" si="78"/>
        <v>434.78260869565219</v>
      </c>
      <c r="J682" s="19">
        <f t="shared" si="82"/>
        <v>0</v>
      </c>
      <c r="K682" s="19">
        <f>MAX(J682+$B$22,$B$50)</f>
        <v>75</v>
      </c>
      <c r="L682" s="20">
        <f>H682/$B$44</f>
        <v>0</v>
      </c>
      <c r="M682" s="20">
        <f>I682/$B$44</f>
        <v>0.86956521739130432</v>
      </c>
      <c r="N682" s="36">
        <f>(D682-1)*$B$52</f>
        <v>509.25</v>
      </c>
      <c r="O682" s="11">
        <f>D682*$B$53</f>
        <v>40800</v>
      </c>
    </row>
    <row r="683" spans="4:15" ht="15" customHeight="1" x14ac:dyDescent="0.2">
      <c r="D683" s="10">
        <v>681</v>
      </c>
      <c r="E683" s="18">
        <f>MAX($B$47,$B$45*($B$45*(1+$B$8)/($B$45+K682))+$B$9)</f>
        <v>434.78260869565219</v>
      </c>
      <c r="F683" s="18">
        <f t="shared" si="79"/>
        <v>0</v>
      </c>
      <c r="G683" s="18">
        <f t="shared" si="80"/>
        <v>0</v>
      </c>
      <c r="H683" s="19">
        <f t="shared" si="81"/>
        <v>0</v>
      </c>
      <c r="I683" s="18">
        <f t="shared" si="78"/>
        <v>434.78260869565219</v>
      </c>
      <c r="J683" s="19">
        <f t="shared" si="82"/>
        <v>0</v>
      </c>
      <c r="K683" s="19">
        <f>MAX(J683+$B$22,$B$50)</f>
        <v>75</v>
      </c>
      <c r="L683" s="20">
        <f>H683/$B$44</f>
        <v>0</v>
      </c>
      <c r="M683" s="20">
        <f>I683/$B$44</f>
        <v>0.86956521739130432</v>
      </c>
      <c r="N683" s="36">
        <f>(D683-1)*$B$52</f>
        <v>510</v>
      </c>
      <c r="O683" s="11">
        <f>D683*$B$53</f>
        <v>40860</v>
      </c>
    </row>
    <row r="684" spans="4:15" ht="15" customHeight="1" x14ac:dyDescent="0.2">
      <c r="D684" s="10">
        <v>682</v>
      </c>
      <c r="E684" s="18">
        <f>MAX($B$47,$B$45*($B$45*(1+$B$8)/($B$45+K683))+$B$9)</f>
        <v>434.78260869565219</v>
      </c>
      <c r="F684" s="18">
        <f t="shared" si="79"/>
        <v>0</v>
      </c>
      <c r="G684" s="18">
        <f t="shared" si="80"/>
        <v>0</v>
      </c>
      <c r="H684" s="19">
        <f t="shared" si="81"/>
        <v>0</v>
      </c>
      <c r="I684" s="18">
        <f t="shared" si="78"/>
        <v>434.78260869565219</v>
      </c>
      <c r="J684" s="19">
        <f t="shared" si="82"/>
        <v>0</v>
      </c>
      <c r="K684" s="19">
        <f>MAX(J684+$B$22,$B$50)</f>
        <v>75</v>
      </c>
      <c r="L684" s="20">
        <f>H684/$B$44</f>
        <v>0</v>
      </c>
      <c r="M684" s="20">
        <f>I684/$B$44</f>
        <v>0.86956521739130432</v>
      </c>
      <c r="N684" s="36">
        <f>(D684-1)*$B$52</f>
        <v>510.75</v>
      </c>
      <c r="O684" s="11">
        <f>D684*$B$53</f>
        <v>40920</v>
      </c>
    </row>
    <row r="685" spans="4:15" ht="15" customHeight="1" x14ac:dyDescent="0.2">
      <c r="D685" s="10">
        <v>683</v>
      </c>
      <c r="E685" s="18">
        <f>MAX($B$47,$B$45*($B$45*(1+$B$8)/($B$45+K684))+$B$9)</f>
        <v>434.78260869565219</v>
      </c>
      <c r="F685" s="18">
        <f t="shared" si="79"/>
        <v>0</v>
      </c>
      <c r="G685" s="18">
        <f t="shared" si="80"/>
        <v>0</v>
      </c>
      <c r="H685" s="19">
        <f t="shared" si="81"/>
        <v>0</v>
      </c>
      <c r="I685" s="18">
        <f t="shared" si="78"/>
        <v>434.78260869565219</v>
      </c>
      <c r="J685" s="19">
        <f t="shared" si="82"/>
        <v>0</v>
      </c>
      <c r="K685" s="19">
        <f>MAX(J685+$B$22,$B$50)</f>
        <v>75</v>
      </c>
      <c r="L685" s="20">
        <f>H685/$B$44</f>
        <v>0</v>
      </c>
      <c r="M685" s="20">
        <f>I685/$B$44</f>
        <v>0.86956521739130432</v>
      </c>
      <c r="N685" s="36">
        <f>(D685-1)*$B$52</f>
        <v>511.5</v>
      </c>
      <c r="O685" s="11">
        <f>D685*$B$53</f>
        <v>40980</v>
      </c>
    </row>
    <row r="686" spans="4:15" ht="15" customHeight="1" x14ac:dyDescent="0.2">
      <c r="D686" s="10">
        <v>684</v>
      </c>
      <c r="E686" s="18">
        <f>MAX($B$47,$B$45*($B$45*(1+$B$8)/($B$45+K685))+$B$9)</f>
        <v>434.78260869565219</v>
      </c>
      <c r="F686" s="18">
        <f t="shared" si="79"/>
        <v>0</v>
      </c>
      <c r="G686" s="18">
        <f t="shared" si="80"/>
        <v>0</v>
      </c>
      <c r="H686" s="19">
        <f t="shared" si="81"/>
        <v>0</v>
      </c>
      <c r="I686" s="18">
        <f t="shared" si="78"/>
        <v>434.78260869565219</v>
      </c>
      <c r="J686" s="19">
        <f t="shared" si="82"/>
        <v>0</v>
      </c>
      <c r="K686" s="19">
        <f>MAX(J686+$B$22,$B$50)</f>
        <v>75</v>
      </c>
      <c r="L686" s="20">
        <f>H686/$B$44</f>
        <v>0</v>
      </c>
      <c r="M686" s="20">
        <f>I686/$B$44</f>
        <v>0.86956521739130432</v>
      </c>
      <c r="N686" s="36">
        <f>(D686-1)*$B$52</f>
        <v>512.25</v>
      </c>
      <c r="O686" s="11">
        <f>D686*$B$53</f>
        <v>41040</v>
      </c>
    </row>
    <row r="687" spans="4:15" ht="15" customHeight="1" x14ac:dyDescent="0.2">
      <c r="D687" s="10">
        <v>685</v>
      </c>
      <c r="E687" s="18">
        <f>MAX($B$47,$B$45*($B$45*(1+$B$8)/($B$45+K686))+$B$9)</f>
        <v>434.78260869565219</v>
      </c>
      <c r="F687" s="18">
        <f t="shared" si="79"/>
        <v>0</v>
      </c>
      <c r="G687" s="18">
        <f t="shared" si="80"/>
        <v>0</v>
      </c>
      <c r="H687" s="19">
        <f t="shared" si="81"/>
        <v>0</v>
      </c>
      <c r="I687" s="18">
        <f t="shared" si="78"/>
        <v>434.78260869565219</v>
      </c>
      <c r="J687" s="19">
        <f t="shared" si="82"/>
        <v>0</v>
      </c>
      <c r="K687" s="19">
        <f>MAX(J687+$B$22,$B$50)</f>
        <v>75</v>
      </c>
      <c r="L687" s="20">
        <f>H687/$B$44</f>
        <v>0</v>
      </c>
      <c r="M687" s="20">
        <f>I687/$B$44</f>
        <v>0.86956521739130432</v>
      </c>
      <c r="N687" s="36">
        <f>(D687-1)*$B$52</f>
        <v>513</v>
      </c>
      <c r="O687" s="11">
        <f>D687*$B$53</f>
        <v>41100</v>
      </c>
    </row>
    <row r="688" spans="4:15" ht="15" customHeight="1" x14ac:dyDescent="0.2">
      <c r="D688" s="10">
        <v>686</v>
      </c>
      <c r="E688" s="18">
        <f>MAX($B$47,$B$45*($B$45*(1+$B$8)/($B$45+K687))+$B$9)</f>
        <v>434.78260869565219</v>
      </c>
      <c r="F688" s="18">
        <f t="shared" si="79"/>
        <v>0</v>
      </c>
      <c r="G688" s="18">
        <f t="shared" si="80"/>
        <v>0</v>
      </c>
      <c r="H688" s="19">
        <f t="shared" si="81"/>
        <v>0</v>
      </c>
      <c r="I688" s="18">
        <f t="shared" si="78"/>
        <v>434.78260869565219</v>
      </c>
      <c r="J688" s="19">
        <f t="shared" si="82"/>
        <v>0</v>
      </c>
      <c r="K688" s="19">
        <f>MAX(J688+$B$22,$B$50)</f>
        <v>75</v>
      </c>
      <c r="L688" s="20">
        <f>H688/$B$44</f>
        <v>0</v>
      </c>
      <c r="M688" s="20">
        <f>I688/$B$44</f>
        <v>0.86956521739130432</v>
      </c>
      <c r="N688" s="36">
        <f>(D688-1)*$B$52</f>
        <v>513.75</v>
      </c>
      <c r="O688" s="11">
        <f>D688*$B$53</f>
        <v>41160</v>
      </c>
    </row>
    <row r="689" spans="4:15" ht="15" customHeight="1" x14ac:dyDescent="0.2">
      <c r="D689" s="10">
        <v>687</v>
      </c>
      <c r="E689" s="18">
        <f>MAX($B$47,$B$45*($B$45*(1+$B$8)/($B$45+K688))+$B$9)</f>
        <v>434.78260869565219</v>
      </c>
      <c r="F689" s="18">
        <f t="shared" si="79"/>
        <v>0</v>
      </c>
      <c r="G689" s="18">
        <f t="shared" si="80"/>
        <v>0</v>
      </c>
      <c r="H689" s="19">
        <f t="shared" si="81"/>
        <v>0</v>
      </c>
      <c r="I689" s="18">
        <f t="shared" si="78"/>
        <v>434.78260869565219</v>
      </c>
      <c r="J689" s="19">
        <f t="shared" si="82"/>
        <v>0</v>
      </c>
      <c r="K689" s="19">
        <f>MAX(J689+$B$22,$B$50)</f>
        <v>75</v>
      </c>
      <c r="L689" s="20">
        <f>H689/$B$44</f>
        <v>0</v>
      </c>
      <c r="M689" s="20">
        <f>I689/$B$44</f>
        <v>0.86956521739130432</v>
      </c>
      <c r="N689" s="36">
        <f>(D689-1)*$B$52</f>
        <v>514.5</v>
      </c>
      <c r="O689" s="11">
        <f>D689*$B$53</f>
        <v>41220</v>
      </c>
    </row>
    <row r="690" spans="4:15" ht="15" customHeight="1" x14ac:dyDescent="0.2">
      <c r="D690" s="10">
        <v>688</v>
      </c>
      <c r="E690" s="18">
        <f>MAX($B$47,$B$45*($B$45*(1+$B$8)/($B$45+K689))+$B$9)</f>
        <v>434.78260869565219</v>
      </c>
      <c r="F690" s="18">
        <f t="shared" si="79"/>
        <v>0</v>
      </c>
      <c r="G690" s="18">
        <f t="shared" si="80"/>
        <v>0</v>
      </c>
      <c r="H690" s="19">
        <f t="shared" si="81"/>
        <v>0</v>
      </c>
      <c r="I690" s="18">
        <f t="shared" si="78"/>
        <v>434.78260869565219</v>
      </c>
      <c r="J690" s="19">
        <f t="shared" si="82"/>
        <v>0</v>
      </c>
      <c r="K690" s="19">
        <f>MAX(J690+$B$22,$B$50)</f>
        <v>75</v>
      </c>
      <c r="L690" s="20">
        <f>H690/$B$44</f>
        <v>0</v>
      </c>
      <c r="M690" s="20">
        <f>I690/$B$44</f>
        <v>0.86956521739130432</v>
      </c>
      <c r="N690" s="36">
        <f>(D690-1)*$B$52</f>
        <v>515.25</v>
      </c>
      <c r="O690" s="11">
        <f>D690*$B$53</f>
        <v>41280</v>
      </c>
    </row>
    <row r="691" spans="4:15" ht="15" customHeight="1" x14ac:dyDescent="0.2">
      <c r="D691" s="10">
        <v>689</v>
      </c>
      <c r="E691" s="18">
        <f>MAX($B$47,$B$45*($B$45*(1+$B$8)/($B$45+K690))+$B$9)</f>
        <v>434.78260869565219</v>
      </c>
      <c r="F691" s="18">
        <f t="shared" si="79"/>
        <v>0</v>
      </c>
      <c r="G691" s="18">
        <f t="shared" si="80"/>
        <v>0</v>
      </c>
      <c r="H691" s="19">
        <f t="shared" si="81"/>
        <v>0</v>
      </c>
      <c r="I691" s="18">
        <f t="shared" si="78"/>
        <v>434.78260869565219</v>
      </c>
      <c r="J691" s="19">
        <f t="shared" si="82"/>
        <v>0</v>
      </c>
      <c r="K691" s="19">
        <f>MAX(J691+$B$22,$B$50)</f>
        <v>75</v>
      </c>
      <c r="L691" s="20">
        <f>H691/$B$44</f>
        <v>0</v>
      </c>
      <c r="M691" s="20">
        <f>I691/$B$44</f>
        <v>0.86956521739130432</v>
      </c>
      <c r="N691" s="36">
        <f>(D691-1)*$B$52</f>
        <v>516</v>
      </c>
      <c r="O691" s="11">
        <f>D691*$B$53</f>
        <v>41340</v>
      </c>
    </row>
    <row r="692" spans="4:15" ht="15" customHeight="1" x14ac:dyDescent="0.2">
      <c r="D692" s="10">
        <v>690</v>
      </c>
      <c r="E692" s="18">
        <f>MAX($B$47,$B$45*($B$45*(1+$B$8)/($B$45+K691))+$B$9)</f>
        <v>434.78260869565219</v>
      </c>
      <c r="F692" s="18">
        <f t="shared" si="79"/>
        <v>0</v>
      </c>
      <c r="G692" s="18">
        <f t="shared" si="80"/>
        <v>0</v>
      </c>
      <c r="H692" s="19">
        <f t="shared" si="81"/>
        <v>0</v>
      </c>
      <c r="I692" s="18">
        <f t="shared" si="78"/>
        <v>434.78260869565219</v>
      </c>
      <c r="J692" s="19">
        <f t="shared" si="82"/>
        <v>0</v>
      </c>
      <c r="K692" s="19">
        <f>MAX(J692+$B$22,$B$50)</f>
        <v>75</v>
      </c>
      <c r="L692" s="20">
        <f>H692/$B$44</f>
        <v>0</v>
      </c>
      <c r="M692" s="20">
        <f>I692/$B$44</f>
        <v>0.86956521739130432</v>
      </c>
      <c r="N692" s="36">
        <f>(D692-1)*$B$52</f>
        <v>516.75</v>
      </c>
      <c r="O692" s="11">
        <f>D692*$B$53</f>
        <v>41400</v>
      </c>
    </row>
    <row r="693" spans="4:15" ht="15" customHeight="1" x14ac:dyDescent="0.2">
      <c r="D693" s="10">
        <v>691</v>
      </c>
      <c r="E693" s="18">
        <f>MAX($B$47,$B$45*($B$45*(1+$B$8)/($B$45+K692))+$B$9)</f>
        <v>434.78260869565219</v>
      </c>
      <c r="F693" s="18">
        <f t="shared" si="79"/>
        <v>0</v>
      </c>
      <c r="G693" s="18">
        <f t="shared" si="80"/>
        <v>0</v>
      </c>
      <c r="H693" s="19">
        <f t="shared" si="81"/>
        <v>0</v>
      </c>
      <c r="I693" s="18">
        <f t="shared" si="78"/>
        <v>434.78260869565219</v>
      </c>
      <c r="J693" s="19">
        <f t="shared" si="82"/>
        <v>0</v>
      </c>
      <c r="K693" s="19">
        <f>MAX(J693+$B$22,$B$50)</f>
        <v>75</v>
      </c>
      <c r="L693" s="20">
        <f>H693/$B$44</f>
        <v>0</v>
      </c>
      <c r="M693" s="20">
        <f>I693/$B$44</f>
        <v>0.86956521739130432</v>
      </c>
      <c r="N693" s="36">
        <f>(D693-1)*$B$52</f>
        <v>517.5</v>
      </c>
      <c r="O693" s="11">
        <f>D693*$B$53</f>
        <v>41460</v>
      </c>
    </row>
    <row r="694" spans="4:15" ht="15" customHeight="1" x14ac:dyDescent="0.2">
      <c r="D694" s="10">
        <v>692</v>
      </c>
      <c r="E694" s="18">
        <f>MAX($B$47,$B$45*($B$45*(1+$B$8)/($B$45+K693))+$B$9)</f>
        <v>434.78260869565219</v>
      </c>
      <c r="F694" s="18">
        <f t="shared" si="79"/>
        <v>0</v>
      </c>
      <c r="G694" s="18">
        <f t="shared" si="80"/>
        <v>0</v>
      </c>
      <c r="H694" s="19">
        <f t="shared" si="81"/>
        <v>0</v>
      </c>
      <c r="I694" s="18">
        <f t="shared" si="78"/>
        <v>434.78260869565219</v>
      </c>
      <c r="J694" s="19">
        <f t="shared" si="82"/>
        <v>0</v>
      </c>
      <c r="K694" s="19">
        <f>MAX(J694+$B$22,$B$50)</f>
        <v>75</v>
      </c>
      <c r="L694" s="20">
        <f>H694/$B$44</f>
        <v>0</v>
      </c>
      <c r="M694" s="20">
        <f>I694/$B$44</f>
        <v>0.86956521739130432</v>
      </c>
      <c r="N694" s="36">
        <f>(D694-1)*$B$52</f>
        <v>518.25</v>
      </c>
      <c r="O694" s="11">
        <f>D694*$B$53</f>
        <v>41520</v>
      </c>
    </row>
    <row r="695" spans="4:15" ht="15" customHeight="1" x14ac:dyDescent="0.2">
      <c r="D695" s="10">
        <v>693</v>
      </c>
      <c r="E695" s="18">
        <f>MAX($B$47,$B$45*($B$45*(1+$B$8)/($B$45+K694))+$B$9)</f>
        <v>434.78260869565219</v>
      </c>
      <c r="F695" s="18">
        <f t="shared" si="79"/>
        <v>0</v>
      </c>
      <c r="G695" s="18">
        <f t="shared" si="80"/>
        <v>0</v>
      </c>
      <c r="H695" s="19">
        <f t="shared" si="81"/>
        <v>0</v>
      </c>
      <c r="I695" s="18">
        <f t="shared" si="78"/>
        <v>434.78260869565219</v>
      </c>
      <c r="J695" s="19">
        <f t="shared" si="82"/>
        <v>0</v>
      </c>
      <c r="K695" s="19">
        <f>MAX(J695+$B$22,$B$50)</f>
        <v>75</v>
      </c>
      <c r="L695" s="20">
        <f>H695/$B$44</f>
        <v>0</v>
      </c>
      <c r="M695" s="20">
        <f>I695/$B$44</f>
        <v>0.86956521739130432</v>
      </c>
      <c r="N695" s="36">
        <f>(D695-1)*$B$52</f>
        <v>519</v>
      </c>
      <c r="O695" s="11">
        <f>D695*$B$53</f>
        <v>41580</v>
      </c>
    </row>
    <row r="696" spans="4:15" ht="15" customHeight="1" x14ac:dyDescent="0.2">
      <c r="D696" s="10">
        <v>694</v>
      </c>
      <c r="E696" s="18">
        <f>MAX($B$47,$B$45*($B$45*(1+$B$8)/($B$45+K695))+$B$9)</f>
        <v>434.78260869565219</v>
      </c>
      <c r="F696" s="18">
        <f t="shared" si="79"/>
        <v>0</v>
      </c>
      <c r="G696" s="18">
        <f t="shared" si="80"/>
        <v>0</v>
      </c>
      <c r="H696" s="19">
        <f t="shared" si="81"/>
        <v>0</v>
      </c>
      <c r="I696" s="18">
        <f t="shared" si="78"/>
        <v>434.78260869565219</v>
      </c>
      <c r="J696" s="19">
        <f t="shared" si="82"/>
        <v>0</v>
      </c>
      <c r="K696" s="19">
        <f>MAX(J696+$B$22,$B$50)</f>
        <v>75</v>
      </c>
      <c r="L696" s="20">
        <f>H696/$B$44</f>
        <v>0</v>
      </c>
      <c r="M696" s="20">
        <f>I696/$B$44</f>
        <v>0.86956521739130432</v>
      </c>
      <c r="N696" s="36">
        <f>(D696-1)*$B$52</f>
        <v>519.75</v>
      </c>
      <c r="O696" s="11">
        <f>D696*$B$53</f>
        <v>41640</v>
      </c>
    </row>
    <row r="697" spans="4:15" ht="15" customHeight="1" x14ac:dyDescent="0.2">
      <c r="D697" s="10">
        <v>695</v>
      </c>
      <c r="E697" s="18">
        <f>MAX($B$47,$B$45*($B$45*(1+$B$8)/($B$45+K696))+$B$9)</f>
        <v>434.78260869565219</v>
      </c>
      <c r="F697" s="18">
        <f t="shared" si="79"/>
        <v>0</v>
      </c>
      <c r="G697" s="18">
        <f t="shared" si="80"/>
        <v>0</v>
      </c>
      <c r="H697" s="19">
        <f t="shared" si="81"/>
        <v>0</v>
      </c>
      <c r="I697" s="18">
        <f t="shared" si="78"/>
        <v>434.78260869565219</v>
      </c>
      <c r="J697" s="19">
        <f t="shared" si="82"/>
        <v>0</v>
      </c>
      <c r="K697" s="19">
        <f>MAX(J697+$B$22,$B$50)</f>
        <v>75</v>
      </c>
      <c r="L697" s="20">
        <f>H697/$B$44</f>
        <v>0</v>
      </c>
      <c r="M697" s="20">
        <f>I697/$B$44</f>
        <v>0.86956521739130432</v>
      </c>
      <c r="N697" s="36">
        <f>(D697-1)*$B$52</f>
        <v>520.5</v>
      </c>
      <c r="O697" s="11">
        <f>D697*$B$53</f>
        <v>41700</v>
      </c>
    </row>
    <row r="698" spans="4:15" ht="15" customHeight="1" x14ac:dyDescent="0.2">
      <c r="D698" s="10">
        <v>696</v>
      </c>
      <c r="E698" s="18">
        <f>MAX($B$47,$B$45*($B$45*(1+$B$8)/($B$45+K697))+$B$9)</f>
        <v>434.78260869565219</v>
      </c>
      <c r="F698" s="18">
        <f t="shared" si="79"/>
        <v>0</v>
      </c>
      <c r="G698" s="18">
        <f t="shared" si="80"/>
        <v>0</v>
      </c>
      <c r="H698" s="19">
        <f t="shared" si="81"/>
        <v>0</v>
      </c>
      <c r="I698" s="18">
        <f t="shared" si="78"/>
        <v>434.78260869565219</v>
      </c>
      <c r="J698" s="19">
        <f t="shared" si="82"/>
        <v>0</v>
      </c>
      <c r="K698" s="19">
        <f>MAX(J698+$B$22,$B$50)</f>
        <v>75</v>
      </c>
      <c r="L698" s="20">
        <f>H698/$B$44</f>
        <v>0</v>
      </c>
      <c r="M698" s="20">
        <f>I698/$B$44</f>
        <v>0.86956521739130432</v>
      </c>
      <c r="N698" s="36">
        <f>(D698-1)*$B$52</f>
        <v>521.25</v>
      </c>
      <c r="O698" s="11">
        <f>D698*$B$53</f>
        <v>41760</v>
      </c>
    </row>
    <row r="699" spans="4:15" ht="15" customHeight="1" x14ac:dyDescent="0.2">
      <c r="D699" s="10">
        <v>697</v>
      </c>
      <c r="E699" s="18">
        <f>MAX($B$47,$B$45*($B$45*(1+$B$8)/($B$45+K698))+$B$9)</f>
        <v>434.78260869565219</v>
      </c>
      <c r="F699" s="18">
        <f t="shared" si="79"/>
        <v>0</v>
      </c>
      <c r="G699" s="18">
        <f t="shared" si="80"/>
        <v>0</v>
      </c>
      <c r="H699" s="19">
        <f t="shared" si="81"/>
        <v>0</v>
      </c>
      <c r="I699" s="18">
        <f t="shared" si="78"/>
        <v>434.78260869565219</v>
      </c>
      <c r="J699" s="19">
        <f t="shared" si="82"/>
        <v>0</v>
      </c>
      <c r="K699" s="19">
        <f>MAX(J699+$B$22,$B$50)</f>
        <v>75</v>
      </c>
      <c r="L699" s="20">
        <f>H699/$B$44</f>
        <v>0</v>
      </c>
      <c r="M699" s="20">
        <f>I699/$B$44</f>
        <v>0.86956521739130432</v>
      </c>
      <c r="N699" s="36">
        <f>(D699-1)*$B$52</f>
        <v>522</v>
      </c>
      <c r="O699" s="11">
        <f>D699*$B$53</f>
        <v>41820</v>
      </c>
    </row>
    <row r="700" spans="4:15" ht="15" customHeight="1" x14ac:dyDescent="0.2">
      <c r="D700" s="10">
        <v>698</v>
      </c>
      <c r="E700" s="18">
        <f>MAX($B$47,$B$45*($B$45*(1+$B$8)/($B$45+K699))+$B$9)</f>
        <v>434.78260869565219</v>
      </c>
      <c r="F700" s="18">
        <f t="shared" si="79"/>
        <v>0</v>
      </c>
      <c r="G700" s="18">
        <f t="shared" si="80"/>
        <v>0</v>
      </c>
      <c r="H700" s="19">
        <f t="shared" si="81"/>
        <v>0</v>
      </c>
      <c r="I700" s="18">
        <f t="shared" si="78"/>
        <v>434.78260869565219</v>
      </c>
      <c r="J700" s="19">
        <f t="shared" si="82"/>
        <v>0</v>
      </c>
      <c r="K700" s="19">
        <f>MAX(J700+$B$22,$B$50)</f>
        <v>75</v>
      </c>
      <c r="L700" s="20">
        <f>H700/$B$44</f>
        <v>0</v>
      </c>
      <c r="M700" s="20">
        <f>I700/$B$44</f>
        <v>0.86956521739130432</v>
      </c>
      <c r="N700" s="36">
        <f>(D700-1)*$B$52</f>
        <v>522.75</v>
      </c>
      <c r="O700" s="11">
        <f>D700*$B$53</f>
        <v>41880</v>
      </c>
    </row>
    <row r="701" spans="4:15" ht="15" customHeight="1" x14ac:dyDescent="0.2">
      <c r="D701" s="10">
        <v>699</v>
      </c>
      <c r="E701" s="18">
        <f>MAX($B$47,$B$45*($B$45*(1+$B$8)/($B$45+K700))+$B$9)</f>
        <v>434.78260869565219</v>
      </c>
      <c r="F701" s="18">
        <f t="shared" si="79"/>
        <v>0</v>
      </c>
      <c r="G701" s="18">
        <f t="shared" si="80"/>
        <v>0</v>
      </c>
      <c r="H701" s="19">
        <f t="shared" si="81"/>
        <v>0</v>
      </c>
      <c r="I701" s="18">
        <f t="shared" si="78"/>
        <v>434.78260869565219</v>
      </c>
      <c r="J701" s="19">
        <f t="shared" si="82"/>
        <v>0</v>
      </c>
      <c r="K701" s="19">
        <f>MAX(J701+$B$22,$B$50)</f>
        <v>75</v>
      </c>
      <c r="L701" s="20">
        <f>H701/$B$44</f>
        <v>0</v>
      </c>
      <c r="M701" s="20">
        <f>I701/$B$44</f>
        <v>0.86956521739130432</v>
      </c>
      <c r="N701" s="36">
        <f>(D701-1)*$B$52</f>
        <v>523.5</v>
      </c>
      <c r="O701" s="11">
        <f>D701*$B$53</f>
        <v>41940</v>
      </c>
    </row>
    <row r="702" spans="4:15" ht="15" customHeight="1" x14ac:dyDescent="0.2">
      <c r="D702" s="10">
        <v>700</v>
      </c>
      <c r="E702" s="18">
        <f>MAX($B$47,$B$45*($B$45*(1+$B$8)/($B$45+K701))+$B$9)</f>
        <v>434.78260869565219</v>
      </c>
      <c r="F702" s="18">
        <f t="shared" si="79"/>
        <v>0</v>
      </c>
      <c r="G702" s="18">
        <f t="shared" si="80"/>
        <v>0</v>
      </c>
      <c r="H702" s="19">
        <f t="shared" si="81"/>
        <v>0</v>
      </c>
      <c r="I702" s="18">
        <f t="shared" si="78"/>
        <v>434.78260869565219</v>
      </c>
      <c r="J702" s="19">
        <f t="shared" si="82"/>
        <v>0</v>
      </c>
      <c r="K702" s="19">
        <f>MAX(J702+$B$22,$B$50)</f>
        <v>75</v>
      </c>
      <c r="L702" s="20">
        <f>H702/$B$44</f>
        <v>0</v>
      </c>
      <c r="M702" s="20">
        <f>I702/$B$44</f>
        <v>0.86956521739130432</v>
      </c>
      <c r="N702" s="36">
        <f>(D702-1)*$B$52</f>
        <v>524.25</v>
      </c>
      <c r="O702" s="11">
        <f>D702*$B$53</f>
        <v>42000</v>
      </c>
    </row>
    <row r="703" spans="4:15" ht="15" customHeight="1" x14ac:dyDescent="0.2">
      <c r="D703" s="10">
        <v>701</v>
      </c>
      <c r="E703" s="18">
        <f>MAX($B$47,$B$45*($B$45*(1+$B$8)/($B$45+K702))+$B$9)</f>
        <v>434.78260869565219</v>
      </c>
      <c r="F703" s="18">
        <f t="shared" si="79"/>
        <v>0</v>
      </c>
      <c r="G703" s="18">
        <f t="shared" si="80"/>
        <v>0</v>
      </c>
      <c r="H703" s="19">
        <f t="shared" si="81"/>
        <v>0</v>
      </c>
      <c r="I703" s="18">
        <f t="shared" si="78"/>
        <v>434.78260869565219</v>
      </c>
      <c r="J703" s="19">
        <f t="shared" si="82"/>
        <v>0</v>
      </c>
      <c r="K703" s="19">
        <f>MAX(J703+$B$22,$B$50)</f>
        <v>75</v>
      </c>
      <c r="L703" s="20">
        <f>H703/$B$44</f>
        <v>0</v>
      </c>
      <c r="M703" s="20">
        <f>I703/$B$44</f>
        <v>0.86956521739130432</v>
      </c>
      <c r="N703" s="36">
        <f>(D703-1)*$B$52</f>
        <v>525</v>
      </c>
      <c r="O703" s="11">
        <f>D703*$B$53</f>
        <v>42060</v>
      </c>
    </row>
    <row r="704" spans="4:15" ht="15" customHeight="1" x14ac:dyDescent="0.2">
      <c r="D704" s="10">
        <v>702</v>
      </c>
      <c r="E704" s="18">
        <f>MAX($B$47,$B$45*($B$45*(1+$B$8)/($B$45+K703))+$B$9)</f>
        <v>434.78260869565219</v>
      </c>
      <c r="F704" s="18">
        <f t="shared" si="79"/>
        <v>0</v>
      </c>
      <c r="G704" s="18">
        <f t="shared" si="80"/>
        <v>0</v>
      </c>
      <c r="H704" s="19">
        <f t="shared" si="81"/>
        <v>0</v>
      </c>
      <c r="I704" s="18">
        <f t="shared" si="78"/>
        <v>434.78260869565219</v>
      </c>
      <c r="J704" s="19">
        <f t="shared" si="82"/>
        <v>0</v>
      </c>
      <c r="K704" s="19">
        <f>MAX(J704+$B$22,$B$50)</f>
        <v>75</v>
      </c>
      <c r="L704" s="20">
        <f>H704/$B$44</f>
        <v>0</v>
      </c>
      <c r="M704" s="20">
        <f>I704/$B$44</f>
        <v>0.86956521739130432</v>
      </c>
      <c r="N704" s="36">
        <f>(D704-1)*$B$52</f>
        <v>525.75</v>
      </c>
      <c r="O704" s="11">
        <f>D704*$B$53</f>
        <v>42120</v>
      </c>
    </row>
    <row r="705" spans="4:15" ht="15" customHeight="1" x14ac:dyDescent="0.2">
      <c r="D705" s="10">
        <v>703</v>
      </c>
      <c r="E705" s="18">
        <f>MAX($B$47,$B$45*($B$45*(1+$B$8)/($B$45+K704))+$B$9)</f>
        <v>434.78260869565219</v>
      </c>
      <c r="F705" s="18">
        <f t="shared" si="79"/>
        <v>0</v>
      </c>
      <c r="G705" s="18">
        <f t="shared" si="80"/>
        <v>0</v>
      </c>
      <c r="H705" s="19">
        <f t="shared" si="81"/>
        <v>0</v>
      </c>
      <c r="I705" s="18">
        <f t="shared" si="78"/>
        <v>434.78260869565219</v>
      </c>
      <c r="J705" s="19">
        <f t="shared" si="82"/>
        <v>0</v>
      </c>
      <c r="K705" s="19">
        <f>MAX(J705+$B$22,$B$50)</f>
        <v>75</v>
      </c>
      <c r="L705" s="20">
        <f>H705/$B$44</f>
        <v>0</v>
      </c>
      <c r="M705" s="20">
        <f>I705/$B$44</f>
        <v>0.86956521739130432</v>
      </c>
      <c r="N705" s="36">
        <f>(D705-1)*$B$52</f>
        <v>526.5</v>
      </c>
      <c r="O705" s="11">
        <f>D705*$B$53</f>
        <v>42180</v>
      </c>
    </row>
    <row r="706" spans="4:15" ht="15" customHeight="1" x14ac:dyDescent="0.2">
      <c r="D706" s="10">
        <v>704</v>
      </c>
      <c r="E706" s="18">
        <f>MAX($B$47,$B$45*($B$45*(1+$B$8)/($B$45+K705))+$B$9)</f>
        <v>434.78260869565219</v>
      </c>
      <c r="F706" s="18">
        <f t="shared" si="79"/>
        <v>0</v>
      </c>
      <c r="G706" s="18">
        <f t="shared" si="80"/>
        <v>0</v>
      </c>
      <c r="H706" s="19">
        <f t="shared" si="81"/>
        <v>0</v>
      </c>
      <c r="I706" s="18">
        <f t="shared" si="78"/>
        <v>434.78260869565219</v>
      </c>
      <c r="J706" s="19">
        <f t="shared" si="82"/>
        <v>0</v>
      </c>
      <c r="K706" s="19">
        <f>MAX(J706+$B$22,$B$50)</f>
        <v>75</v>
      </c>
      <c r="L706" s="20">
        <f>H706/$B$44</f>
        <v>0</v>
      </c>
      <c r="M706" s="20">
        <f>I706/$B$44</f>
        <v>0.86956521739130432</v>
      </c>
      <c r="N706" s="36">
        <f>(D706-1)*$B$52</f>
        <v>527.25</v>
      </c>
      <c r="O706" s="11">
        <f>D706*$B$53</f>
        <v>42240</v>
      </c>
    </row>
    <row r="707" spans="4:15" ht="15" customHeight="1" x14ac:dyDescent="0.2">
      <c r="D707" s="10">
        <v>705</v>
      </c>
      <c r="E707" s="18">
        <f>MAX($B$47,$B$45*($B$45*(1+$B$8)/($B$45+K706))+$B$9)</f>
        <v>434.78260869565219</v>
      </c>
      <c r="F707" s="18">
        <f t="shared" si="79"/>
        <v>0</v>
      </c>
      <c r="G707" s="18">
        <f t="shared" si="80"/>
        <v>0</v>
      </c>
      <c r="H707" s="19">
        <f t="shared" si="81"/>
        <v>0</v>
      </c>
      <c r="I707" s="18">
        <f t="shared" si="78"/>
        <v>434.78260869565219</v>
      </c>
      <c r="J707" s="19">
        <f t="shared" si="82"/>
        <v>0</v>
      </c>
      <c r="K707" s="19">
        <f>MAX(J707+$B$22,$B$50)</f>
        <v>75</v>
      </c>
      <c r="L707" s="20">
        <f>H707/$B$44</f>
        <v>0</v>
      </c>
      <c r="M707" s="20">
        <f>I707/$B$44</f>
        <v>0.86956521739130432</v>
      </c>
      <c r="N707" s="36">
        <f>(D707-1)*$B$52</f>
        <v>528</v>
      </c>
      <c r="O707" s="11">
        <f>D707*$B$53</f>
        <v>42300</v>
      </c>
    </row>
    <row r="708" spans="4:15" ht="15" customHeight="1" x14ac:dyDescent="0.2">
      <c r="D708" s="10">
        <v>706</v>
      </c>
      <c r="E708" s="18">
        <f>MAX($B$47,$B$45*($B$45*(1+$B$8)/($B$45+K707))+$B$9)</f>
        <v>434.78260869565219</v>
      </c>
      <c r="F708" s="18">
        <f t="shared" si="79"/>
        <v>0</v>
      </c>
      <c r="G708" s="18">
        <f t="shared" si="80"/>
        <v>0</v>
      </c>
      <c r="H708" s="19">
        <f t="shared" si="81"/>
        <v>0</v>
      </c>
      <c r="I708" s="18">
        <f t="shared" ref="I708:I771" si="83">MAX(E708-H708-$B$9,0)/$B$46*$B$35</f>
        <v>434.78260869565219</v>
      </c>
      <c r="J708" s="19">
        <f t="shared" si="82"/>
        <v>0</v>
      </c>
      <c r="K708" s="19">
        <f>MAX(J708+$B$22,$B$50)</f>
        <v>75</v>
      </c>
      <c r="L708" s="20">
        <f>H708/$B$44</f>
        <v>0</v>
      </c>
      <c r="M708" s="20">
        <f>I708/$B$44</f>
        <v>0.86956521739130432</v>
      </c>
      <c r="N708" s="36">
        <f>(D708-1)*$B$52</f>
        <v>528.75</v>
      </c>
      <c r="O708" s="11">
        <f>D708*$B$53</f>
        <v>42360</v>
      </c>
    </row>
    <row r="709" spans="4:15" ht="15" customHeight="1" x14ac:dyDescent="0.2">
      <c r="D709" s="10">
        <v>707</v>
      </c>
      <c r="E709" s="18">
        <f>MAX($B$47,$B$45*($B$45*(1+$B$8)/($B$45+K708))+$B$9)</f>
        <v>434.78260869565219</v>
      </c>
      <c r="F709" s="18">
        <f t="shared" si="79"/>
        <v>0</v>
      </c>
      <c r="G709" s="18">
        <f t="shared" si="80"/>
        <v>0</v>
      </c>
      <c r="H709" s="19">
        <f t="shared" si="81"/>
        <v>0</v>
      </c>
      <c r="I709" s="18">
        <f t="shared" si="83"/>
        <v>434.78260869565219</v>
      </c>
      <c r="J709" s="19">
        <f t="shared" si="82"/>
        <v>0</v>
      </c>
      <c r="K709" s="19">
        <f>MAX(J709+$B$22,$B$50)</f>
        <v>75</v>
      </c>
      <c r="L709" s="20">
        <f>H709/$B$44</f>
        <v>0</v>
      </c>
      <c r="M709" s="20">
        <f>I709/$B$44</f>
        <v>0.86956521739130432</v>
      </c>
      <c r="N709" s="36">
        <f>(D709-1)*$B$52</f>
        <v>529.5</v>
      </c>
      <c r="O709" s="11">
        <f>D709*$B$53</f>
        <v>42420</v>
      </c>
    </row>
    <row r="710" spans="4:15" ht="15" customHeight="1" x14ac:dyDescent="0.2">
      <c r="D710" s="10">
        <v>708</v>
      </c>
      <c r="E710" s="18">
        <f>MAX($B$47,$B$45*($B$45*(1+$B$8)/($B$45+K709))+$B$9)</f>
        <v>434.78260869565219</v>
      </c>
      <c r="F710" s="18">
        <f t="shared" si="79"/>
        <v>0</v>
      </c>
      <c r="G710" s="18">
        <f t="shared" si="80"/>
        <v>0</v>
      </c>
      <c r="H710" s="19">
        <f t="shared" si="81"/>
        <v>0</v>
      </c>
      <c r="I710" s="18">
        <f t="shared" si="83"/>
        <v>434.78260869565219</v>
      </c>
      <c r="J710" s="19">
        <f t="shared" si="82"/>
        <v>0</v>
      </c>
      <c r="K710" s="19">
        <f>MAX(J710+$B$22,$B$50)</f>
        <v>75</v>
      </c>
      <c r="L710" s="20">
        <f>H710/$B$44</f>
        <v>0</v>
      </c>
      <c r="M710" s="20">
        <f>I710/$B$44</f>
        <v>0.86956521739130432</v>
      </c>
      <c r="N710" s="36">
        <f>(D710-1)*$B$52</f>
        <v>530.25</v>
      </c>
      <c r="O710" s="11">
        <f>D710*$B$53</f>
        <v>42480</v>
      </c>
    </row>
    <row r="711" spans="4:15" ht="15" customHeight="1" x14ac:dyDescent="0.2">
      <c r="D711" s="10">
        <v>709</v>
      </c>
      <c r="E711" s="18">
        <f>MAX($B$47,$B$45*($B$45*(1+$B$8)/($B$45+K710))+$B$9)</f>
        <v>434.78260869565219</v>
      </c>
      <c r="F711" s="18">
        <f t="shared" si="79"/>
        <v>0</v>
      </c>
      <c r="G711" s="18">
        <f t="shared" si="80"/>
        <v>0</v>
      </c>
      <c r="H711" s="19">
        <f t="shared" si="81"/>
        <v>0</v>
      </c>
      <c r="I711" s="18">
        <f t="shared" si="83"/>
        <v>434.78260869565219</v>
      </c>
      <c r="J711" s="19">
        <f t="shared" si="82"/>
        <v>0</v>
      </c>
      <c r="K711" s="19">
        <f>MAX(J711+$B$22,$B$50)</f>
        <v>75</v>
      </c>
      <c r="L711" s="20">
        <f>H711/$B$44</f>
        <v>0</v>
      </c>
      <c r="M711" s="20">
        <f>I711/$B$44</f>
        <v>0.86956521739130432</v>
      </c>
      <c r="N711" s="36">
        <f>(D711-1)*$B$52</f>
        <v>531</v>
      </c>
      <c r="O711" s="11">
        <f>D711*$B$53</f>
        <v>42540</v>
      </c>
    </row>
    <row r="712" spans="4:15" ht="15" customHeight="1" x14ac:dyDescent="0.2">
      <c r="D712" s="10">
        <v>710</v>
      </c>
      <c r="E712" s="18">
        <f>MAX($B$47,$B$45*($B$45*(1+$B$8)/($B$45+K711))+$B$9)</f>
        <v>434.78260869565219</v>
      </c>
      <c r="F712" s="18">
        <f t="shared" si="79"/>
        <v>0</v>
      </c>
      <c r="G712" s="18">
        <f t="shared" si="80"/>
        <v>0</v>
      </c>
      <c r="H712" s="19">
        <f t="shared" si="81"/>
        <v>0</v>
      </c>
      <c r="I712" s="18">
        <f t="shared" si="83"/>
        <v>434.78260869565219</v>
      </c>
      <c r="J712" s="19">
        <f t="shared" si="82"/>
        <v>0</v>
      </c>
      <c r="K712" s="19">
        <f>MAX(J712+$B$22,$B$50)</f>
        <v>75</v>
      </c>
      <c r="L712" s="20">
        <f>H712/$B$44</f>
        <v>0</v>
      </c>
      <c r="M712" s="20">
        <f>I712/$B$44</f>
        <v>0.86956521739130432</v>
      </c>
      <c r="N712" s="36">
        <f>(D712-1)*$B$52</f>
        <v>531.75</v>
      </c>
      <c r="O712" s="11">
        <f>D712*$B$53</f>
        <v>42600</v>
      </c>
    </row>
    <row r="713" spans="4:15" ht="15" customHeight="1" x14ac:dyDescent="0.2">
      <c r="D713" s="10">
        <v>711</v>
      </c>
      <c r="E713" s="18">
        <f>MAX($B$47,$B$45*($B$45*(1+$B$8)/($B$45+K712))+$B$9)</f>
        <v>434.78260869565219</v>
      </c>
      <c r="F713" s="18">
        <f t="shared" si="79"/>
        <v>0</v>
      </c>
      <c r="G713" s="18">
        <f t="shared" si="80"/>
        <v>0</v>
      </c>
      <c r="H713" s="19">
        <f t="shared" si="81"/>
        <v>0</v>
      </c>
      <c r="I713" s="18">
        <f t="shared" si="83"/>
        <v>434.78260869565219</v>
      </c>
      <c r="J713" s="19">
        <f t="shared" si="82"/>
        <v>0</v>
      </c>
      <c r="K713" s="19">
        <f>MAX(J713+$B$22,$B$50)</f>
        <v>75</v>
      </c>
      <c r="L713" s="20">
        <f>H713/$B$44</f>
        <v>0</v>
      </c>
      <c r="M713" s="20">
        <f>I713/$B$44</f>
        <v>0.86956521739130432</v>
      </c>
      <c r="N713" s="36">
        <f>(D713-1)*$B$52</f>
        <v>532.5</v>
      </c>
      <c r="O713" s="11">
        <f>D713*$B$53</f>
        <v>42660</v>
      </c>
    </row>
    <row r="714" spans="4:15" ht="15" customHeight="1" x14ac:dyDescent="0.2">
      <c r="D714" s="10">
        <v>712</v>
      </c>
      <c r="E714" s="18">
        <f>MAX($B$47,$B$45*($B$45*(1+$B$8)/($B$45+K713))+$B$9)</f>
        <v>434.78260869565219</v>
      </c>
      <c r="F714" s="18">
        <f t="shared" si="79"/>
        <v>0</v>
      </c>
      <c r="G714" s="18">
        <f t="shared" si="80"/>
        <v>0</v>
      </c>
      <c r="H714" s="19">
        <f t="shared" si="81"/>
        <v>0</v>
      </c>
      <c r="I714" s="18">
        <f t="shared" si="83"/>
        <v>434.78260869565219</v>
      </c>
      <c r="J714" s="19">
        <f t="shared" si="82"/>
        <v>0</v>
      </c>
      <c r="K714" s="19">
        <f>MAX(J714+$B$22,$B$50)</f>
        <v>75</v>
      </c>
      <c r="L714" s="20">
        <f>H714/$B$44</f>
        <v>0</v>
      </c>
      <c r="M714" s="20">
        <f>I714/$B$44</f>
        <v>0.86956521739130432</v>
      </c>
      <c r="N714" s="36">
        <f>(D714-1)*$B$52</f>
        <v>533.25</v>
      </c>
      <c r="O714" s="11">
        <f>D714*$B$53</f>
        <v>42720</v>
      </c>
    </row>
    <row r="715" spans="4:15" ht="15" customHeight="1" x14ac:dyDescent="0.2">
      <c r="D715" s="10">
        <v>713</v>
      </c>
      <c r="E715" s="18">
        <f>MAX($B$47,$B$45*($B$45*(1+$B$8)/($B$45+K714))+$B$9)</f>
        <v>434.78260869565219</v>
      </c>
      <c r="F715" s="18">
        <f t="shared" si="79"/>
        <v>0</v>
      </c>
      <c r="G715" s="18">
        <f t="shared" si="80"/>
        <v>0</v>
      </c>
      <c r="H715" s="19">
        <f t="shared" si="81"/>
        <v>0</v>
      </c>
      <c r="I715" s="18">
        <f t="shared" si="83"/>
        <v>434.78260869565219</v>
      </c>
      <c r="J715" s="19">
        <f t="shared" si="82"/>
        <v>0</v>
      </c>
      <c r="K715" s="19">
        <f>MAX(J715+$B$22,$B$50)</f>
        <v>75</v>
      </c>
      <c r="L715" s="20">
        <f>H715/$B$44</f>
        <v>0</v>
      </c>
      <c r="M715" s="20">
        <f>I715/$B$44</f>
        <v>0.86956521739130432</v>
      </c>
      <c r="N715" s="36">
        <f>(D715-1)*$B$52</f>
        <v>534</v>
      </c>
      <c r="O715" s="11">
        <f>D715*$B$53</f>
        <v>42780</v>
      </c>
    </row>
    <row r="716" spans="4:15" ht="15" customHeight="1" x14ac:dyDescent="0.2">
      <c r="D716" s="10">
        <v>714</v>
      </c>
      <c r="E716" s="18">
        <f>MAX($B$47,$B$45*($B$45*(1+$B$8)/($B$45+K715))+$B$9)</f>
        <v>434.78260869565219</v>
      </c>
      <c r="F716" s="18">
        <f t="shared" si="79"/>
        <v>0</v>
      </c>
      <c r="G716" s="18">
        <f t="shared" si="80"/>
        <v>0</v>
      </c>
      <c r="H716" s="19">
        <f t="shared" si="81"/>
        <v>0</v>
      </c>
      <c r="I716" s="18">
        <f t="shared" si="83"/>
        <v>434.78260869565219</v>
      </c>
      <c r="J716" s="19">
        <f t="shared" si="82"/>
        <v>0</v>
      </c>
      <c r="K716" s="19">
        <f>MAX(J716+$B$22,$B$50)</f>
        <v>75</v>
      </c>
      <c r="L716" s="20">
        <f>H716/$B$44</f>
        <v>0</v>
      </c>
      <c r="M716" s="20">
        <f>I716/$B$44</f>
        <v>0.86956521739130432</v>
      </c>
      <c r="N716" s="36">
        <f>(D716-1)*$B$52</f>
        <v>534.75</v>
      </c>
      <c r="O716" s="11">
        <f>D716*$B$53</f>
        <v>42840</v>
      </c>
    </row>
    <row r="717" spans="4:15" ht="15" customHeight="1" x14ac:dyDescent="0.2">
      <c r="D717" s="10">
        <v>715</v>
      </c>
      <c r="E717" s="18">
        <f>MAX($B$47,$B$45*($B$45*(1+$B$8)/($B$45+K716))+$B$9)</f>
        <v>434.78260869565219</v>
      </c>
      <c r="F717" s="18">
        <f t="shared" si="79"/>
        <v>0</v>
      </c>
      <c r="G717" s="18">
        <f t="shared" si="80"/>
        <v>0</v>
      </c>
      <c r="H717" s="19">
        <f t="shared" si="81"/>
        <v>0</v>
      </c>
      <c r="I717" s="18">
        <f t="shared" si="83"/>
        <v>434.78260869565219</v>
      </c>
      <c r="J717" s="19">
        <f t="shared" si="82"/>
        <v>0</v>
      </c>
      <c r="K717" s="19">
        <f>MAX(J717+$B$22,$B$50)</f>
        <v>75</v>
      </c>
      <c r="L717" s="20">
        <f>H717/$B$44</f>
        <v>0</v>
      </c>
      <c r="M717" s="20">
        <f>I717/$B$44</f>
        <v>0.86956521739130432</v>
      </c>
      <c r="N717" s="36">
        <f>(D717-1)*$B$52</f>
        <v>535.5</v>
      </c>
      <c r="O717" s="11">
        <f>D717*$B$53</f>
        <v>42900</v>
      </c>
    </row>
    <row r="718" spans="4:15" ht="15" customHeight="1" x14ac:dyDescent="0.2">
      <c r="D718" s="10">
        <v>716</v>
      </c>
      <c r="E718" s="18">
        <f>MAX($B$47,$B$45*($B$45*(1+$B$8)/($B$45+K717))+$B$9)</f>
        <v>434.78260869565219</v>
      </c>
      <c r="F718" s="18">
        <f t="shared" si="79"/>
        <v>0</v>
      </c>
      <c r="G718" s="18">
        <f t="shared" si="80"/>
        <v>0</v>
      </c>
      <c r="H718" s="19">
        <f t="shared" si="81"/>
        <v>0</v>
      </c>
      <c r="I718" s="18">
        <f t="shared" si="83"/>
        <v>434.78260869565219</v>
      </c>
      <c r="J718" s="19">
        <f t="shared" si="82"/>
        <v>0</v>
      </c>
      <c r="K718" s="19">
        <f>MAX(J718+$B$22,$B$50)</f>
        <v>75</v>
      </c>
      <c r="L718" s="20">
        <f>H718/$B$44</f>
        <v>0</v>
      </c>
      <c r="M718" s="20">
        <f>I718/$B$44</f>
        <v>0.86956521739130432</v>
      </c>
      <c r="N718" s="36">
        <f>(D718-1)*$B$52</f>
        <v>536.25</v>
      </c>
      <c r="O718" s="11">
        <f>D718*$B$53</f>
        <v>42960</v>
      </c>
    </row>
    <row r="719" spans="4:15" ht="15" customHeight="1" x14ac:dyDescent="0.2">
      <c r="D719" s="10">
        <v>717</v>
      </c>
      <c r="E719" s="18">
        <f>MAX($B$47,$B$45*($B$45*(1+$B$8)/($B$45+K718))+$B$9)</f>
        <v>434.78260869565219</v>
      </c>
      <c r="F719" s="18">
        <f t="shared" si="79"/>
        <v>0</v>
      </c>
      <c r="G719" s="18">
        <f t="shared" si="80"/>
        <v>0</v>
      </c>
      <c r="H719" s="19">
        <f t="shared" si="81"/>
        <v>0</v>
      </c>
      <c r="I719" s="18">
        <f t="shared" si="83"/>
        <v>434.78260869565219</v>
      </c>
      <c r="J719" s="19">
        <f t="shared" si="82"/>
        <v>0</v>
      </c>
      <c r="K719" s="19">
        <f>MAX(J719+$B$22,$B$50)</f>
        <v>75</v>
      </c>
      <c r="L719" s="20">
        <f>H719/$B$44</f>
        <v>0</v>
      </c>
      <c r="M719" s="20">
        <f>I719/$B$44</f>
        <v>0.86956521739130432</v>
      </c>
      <c r="N719" s="36">
        <f>(D719-1)*$B$52</f>
        <v>537</v>
      </c>
      <c r="O719" s="11">
        <f>D719*$B$53</f>
        <v>43020</v>
      </c>
    </row>
    <row r="720" spans="4:15" ht="15" customHeight="1" x14ac:dyDescent="0.2">
      <c r="D720" s="10">
        <v>718</v>
      </c>
      <c r="E720" s="18">
        <f>MAX($B$47,$B$45*($B$45*(1+$B$8)/($B$45+K719))+$B$9)</f>
        <v>434.78260869565219</v>
      </c>
      <c r="F720" s="18">
        <f t="shared" si="79"/>
        <v>0</v>
      </c>
      <c r="G720" s="18">
        <f t="shared" si="80"/>
        <v>0</v>
      </c>
      <c r="H720" s="19">
        <f t="shared" si="81"/>
        <v>0</v>
      </c>
      <c r="I720" s="18">
        <f t="shared" si="83"/>
        <v>434.78260869565219</v>
      </c>
      <c r="J720" s="19">
        <f t="shared" si="82"/>
        <v>0</v>
      </c>
      <c r="K720" s="19">
        <f>MAX(J720+$B$22,$B$50)</f>
        <v>75</v>
      </c>
      <c r="L720" s="20">
        <f>H720/$B$44</f>
        <v>0</v>
      </c>
      <c r="M720" s="20">
        <f>I720/$B$44</f>
        <v>0.86956521739130432</v>
      </c>
      <c r="N720" s="36">
        <f>(D720-1)*$B$52</f>
        <v>537.75</v>
      </c>
      <c r="O720" s="11">
        <f>D720*$B$53</f>
        <v>43080</v>
      </c>
    </row>
    <row r="721" spans="4:15" ht="15" customHeight="1" x14ac:dyDescent="0.2">
      <c r="D721" s="10">
        <v>719</v>
      </c>
      <c r="E721" s="18">
        <f>MAX($B$47,$B$45*($B$45*(1+$B$8)/($B$45+K720))+$B$9)</f>
        <v>434.78260869565219</v>
      </c>
      <c r="F721" s="18">
        <f t="shared" si="79"/>
        <v>0</v>
      </c>
      <c r="G721" s="18">
        <f t="shared" si="80"/>
        <v>0</v>
      </c>
      <c r="H721" s="19">
        <f t="shared" si="81"/>
        <v>0</v>
      </c>
      <c r="I721" s="18">
        <f t="shared" si="83"/>
        <v>434.78260869565219</v>
      </c>
      <c r="J721" s="19">
        <f t="shared" si="82"/>
        <v>0</v>
      </c>
      <c r="K721" s="19">
        <f>MAX(J721+$B$22,$B$50)</f>
        <v>75</v>
      </c>
      <c r="L721" s="20">
        <f>H721/$B$44</f>
        <v>0</v>
      </c>
      <c r="M721" s="20">
        <f>I721/$B$44</f>
        <v>0.86956521739130432</v>
      </c>
      <c r="N721" s="36">
        <f>(D721-1)*$B$52</f>
        <v>538.5</v>
      </c>
      <c r="O721" s="11">
        <f>D721*$B$53</f>
        <v>43140</v>
      </c>
    </row>
    <row r="722" spans="4:15" ht="15" customHeight="1" x14ac:dyDescent="0.2">
      <c r="D722" s="10">
        <v>720</v>
      </c>
      <c r="E722" s="18">
        <f>MAX($B$47,$B$45*($B$45*(1+$B$8)/($B$45+K721))+$B$9)</f>
        <v>434.78260869565219</v>
      </c>
      <c r="F722" s="18">
        <f t="shared" si="79"/>
        <v>0</v>
      </c>
      <c r="G722" s="18">
        <f t="shared" si="80"/>
        <v>0</v>
      </c>
      <c r="H722" s="19">
        <f t="shared" si="81"/>
        <v>0</v>
      </c>
      <c r="I722" s="18">
        <f t="shared" si="83"/>
        <v>434.78260869565219</v>
      </c>
      <c r="J722" s="19">
        <f t="shared" si="82"/>
        <v>0</v>
      </c>
      <c r="K722" s="19">
        <f>MAX(J722+$B$22,$B$50)</f>
        <v>75</v>
      </c>
      <c r="L722" s="20">
        <f>H722/$B$44</f>
        <v>0</v>
      </c>
      <c r="M722" s="20">
        <f>I722/$B$44</f>
        <v>0.86956521739130432</v>
      </c>
      <c r="N722" s="36">
        <f>(D722-1)*$B$52</f>
        <v>539.25</v>
      </c>
      <c r="O722" s="11">
        <f>D722*$B$53</f>
        <v>43200</v>
      </c>
    </row>
    <row r="723" spans="4:15" ht="15" customHeight="1" x14ac:dyDescent="0.2">
      <c r="D723" s="10">
        <v>721</v>
      </c>
      <c r="E723" s="18">
        <f>MAX($B$47,$B$45*($B$45*(1+$B$8)/($B$45+K722))+$B$9)</f>
        <v>434.78260869565219</v>
      </c>
      <c r="F723" s="18">
        <f t="shared" si="79"/>
        <v>0</v>
      </c>
      <c r="G723" s="18">
        <f t="shared" si="80"/>
        <v>0</v>
      </c>
      <c r="H723" s="19">
        <f t="shared" si="81"/>
        <v>0</v>
      </c>
      <c r="I723" s="18">
        <f t="shared" si="83"/>
        <v>434.78260869565219</v>
      </c>
      <c r="J723" s="19">
        <f t="shared" si="82"/>
        <v>0</v>
      </c>
      <c r="K723" s="19">
        <f>MAX(J723+$B$22,$B$50)</f>
        <v>75</v>
      </c>
      <c r="L723" s="20">
        <f>H723/$B$44</f>
        <v>0</v>
      </c>
      <c r="M723" s="20">
        <f>I723/$B$44</f>
        <v>0.86956521739130432</v>
      </c>
      <c r="N723" s="36">
        <f>(D723-1)*$B$52</f>
        <v>540</v>
      </c>
      <c r="O723" s="11">
        <f>D723*$B$53</f>
        <v>43260</v>
      </c>
    </row>
    <row r="724" spans="4:15" ht="15" customHeight="1" x14ac:dyDescent="0.2">
      <c r="D724" s="10">
        <v>722</v>
      </c>
      <c r="E724" s="18">
        <f>MAX($B$47,$B$45*($B$45*(1+$B$8)/($B$45+K723))+$B$9)</f>
        <v>434.78260869565219</v>
      </c>
      <c r="F724" s="18">
        <f t="shared" si="79"/>
        <v>0</v>
      </c>
      <c r="G724" s="18">
        <f t="shared" si="80"/>
        <v>0</v>
      </c>
      <c r="H724" s="19">
        <f t="shared" si="81"/>
        <v>0</v>
      </c>
      <c r="I724" s="18">
        <f t="shared" si="83"/>
        <v>434.78260869565219</v>
      </c>
      <c r="J724" s="19">
        <f t="shared" si="82"/>
        <v>0</v>
      </c>
      <c r="K724" s="19">
        <f>MAX(J724+$B$22,$B$50)</f>
        <v>75</v>
      </c>
      <c r="L724" s="20">
        <f>H724/$B$44</f>
        <v>0</v>
      </c>
      <c r="M724" s="20">
        <f>I724/$B$44</f>
        <v>0.86956521739130432</v>
      </c>
      <c r="N724" s="36">
        <f>(D724-1)*$B$52</f>
        <v>540.75</v>
      </c>
      <c r="O724" s="11">
        <f>D724*$B$53</f>
        <v>43320</v>
      </c>
    </row>
    <row r="725" spans="4:15" ht="15" customHeight="1" x14ac:dyDescent="0.2">
      <c r="D725" s="10">
        <v>723</v>
      </c>
      <c r="E725" s="18">
        <f>MAX($B$47,$B$45*($B$45*(1+$B$8)/($B$45+K724))+$B$9)</f>
        <v>434.78260869565219</v>
      </c>
      <c r="F725" s="18">
        <f t="shared" si="79"/>
        <v>0</v>
      </c>
      <c r="G725" s="18">
        <f t="shared" si="80"/>
        <v>0</v>
      </c>
      <c r="H725" s="19">
        <f t="shared" si="81"/>
        <v>0</v>
      </c>
      <c r="I725" s="18">
        <f t="shared" si="83"/>
        <v>434.78260869565219</v>
      </c>
      <c r="J725" s="19">
        <f t="shared" si="82"/>
        <v>0</v>
      </c>
      <c r="K725" s="19">
        <f>MAX(J725+$B$22,$B$50)</f>
        <v>75</v>
      </c>
      <c r="L725" s="20">
        <f>H725/$B$44</f>
        <v>0</v>
      </c>
      <c r="M725" s="20">
        <f>I725/$B$44</f>
        <v>0.86956521739130432</v>
      </c>
      <c r="N725" s="36">
        <f>(D725-1)*$B$52</f>
        <v>541.5</v>
      </c>
      <c r="O725" s="11">
        <f>D725*$B$53</f>
        <v>43380</v>
      </c>
    </row>
    <row r="726" spans="4:15" ht="15" customHeight="1" x14ac:dyDescent="0.2">
      <c r="D726" s="10">
        <v>724</v>
      </c>
      <c r="E726" s="18">
        <f>MAX($B$47,$B$45*($B$45*(1+$B$8)/($B$45+K725))+$B$9)</f>
        <v>434.78260869565219</v>
      </c>
      <c r="F726" s="18">
        <f t="shared" si="79"/>
        <v>0</v>
      </c>
      <c r="G726" s="18">
        <f t="shared" si="80"/>
        <v>0</v>
      </c>
      <c r="H726" s="19">
        <f t="shared" si="81"/>
        <v>0</v>
      </c>
      <c r="I726" s="18">
        <f t="shared" si="83"/>
        <v>434.78260869565219</v>
      </c>
      <c r="J726" s="19">
        <f t="shared" si="82"/>
        <v>0</v>
      </c>
      <c r="K726" s="19">
        <f>MAX(J726+$B$22,$B$50)</f>
        <v>75</v>
      </c>
      <c r="L726" s="20">
        <f>H726/$B$44</f>
        <v>0</v>
      </c>
      <c r="M726" s="20">
        <f>I726/$B$44</f>
        <v>0.86956521739130432</v>
      </c>
      <c r="N726" s="36">
        <f>(D726-1)*$B$52</f>
        <v>542.25</v>
      </c>
      <c r="O726" s="11">
        <f>D726*$B$53</f>
        <v>43440</v>
      </c>
    </row>
    <row r="727" spans="4:15" ht="15" customHeight="1" x14ac:dyDescent="0.2">
      <c r="D727" s="10">
        <v>725</v>
      </c>
      <c r="E727" s="18">
        <f>MAX($B$47,$B$45*($B$45*(1+$B$8)/($B$45+K726))+$B$9)</f>
        <v>434.78260869565219</v>
      </c>
      <c r="F727" s="18">
        <f t="shared" si="79"/>
        <v>0</v>
      </c>
      <c r="G727" s="18">
        <f t="shared" si="80"/>
        <v>0</v>
      </c>
      <c r="H727" s="19">
        <f t="shared" si="81"/>
        <v>0</v>
      </c>
      <c r="I727" s="18">
        <f t="shared" si="83"/>
        <v>434.78260869565219</v>
      </c>
      <c r="J727" s="19">
        <f t="shared" si="82"/>
        <v>0</v>
      </c>
      <c r="K727" s="19">
        <f>MAX(J727+$B$22,$B$50)</f>
        <v>75</v>
      </c>
      <c r="L727" s="20">
        <f>H727/$B$44</f>
        <v>0</v>
      </c>
      <c r="M727" s="20">
        <f>I727/$B$44</f>
        <v>0.86956521739130432</v>
      </c>
      <c r="N727" s="36">
        <f>(D727-1)*$B$52</f>
        <v>543</v>
      </c>
      <c r="O727" s="11">
        <f>D727*$B$53</f>
        <v>43500</v>
      </c>
    </row>
    <row r="728" spans="4:15" ht="15" customHeight="1" x14ac:dyDescent="0.2">
      <c r="D728" s="10">
        <v>726</v>
      </c>
      <c r="E728" s="18">
        <f>MAX($B$47,$B$45*($B$45*(1+$B$8)/($B$45+K727))+$B$9)</f>
        <v>434.78260869565219</v>
      </c>
      <c r="F728" s="18">
        <f t="shared" si="79"/>
        <v>0</v>
      </c>
      <c r="G728" s="18">
        <f t="shared" si="80"/>
        <v>0</v>
      </c>
      <c r="H728" s="19">
        <f t="shared" si="81"/>
        <v>0</v>
      </c>
      <c r="I728" s="18">
        <f t="shared" si="83"/>
        <v>434.78260869565219</v>
      </c>
      <c r="J728" s="19">
        <f t="shared" si="82"/>
        <v>0</v>
      </c>
      <c r="K728" s="19">
        <f>MAX(J728+$B$22,$B$50)</f>
        <v>75</v>
      </c>
      <c r="L728" s="20">
        <f>H728/$B$44</f>
        <v>0</v>
      </c>
      <c r="M728" s="20">
        <f>I728/$B$44</f>
        <v>0.86956521739130432</v>
      </c>
      <c r="N728" s="36">
        <f>(D728-1)*$B$52</f>
        <v>543.75</v>
      </c>
      <c r="O728" s="11">
        <f>D728*$B$53</f>
        <v>43560</v>
      </c>
    </row>
    <row r="729" spans="4:15" ht="15" customHeight="1" x14ac:dyDescent="0.2">
      <c r="D729" s="10">
        <v>727</v>
      </c>
      <c r="E729" s="18">
        <f>MAX($B$47,$B$45*($B$45*(1+$B$8)/($B$45+K728))+$B$9)</f>
        <v>434.78260869565219</v>
      </c>
      <c r="F729" s="18">
        <f t="shared" si="79"/>
        <v>0</v>
      </c>
      <c r="G729" s="18">
        <f t="shared" si="80"/>
        <v>0</v>
      </c>
      <c r="H729" s="19">
        <f t="shared" si="81"/>
        <v>0</v>
      </c>
      <c r="I729" s="18">
        <f t="shared" si="83"/>
        <v>434.78260869565219</v>
      </c>
      <c r="J729" s="19">
        <f t="shared" si="82"/>
        <v>0</v>
      </c>
      <c r="K729" s="19">
        <f>MAX(J729+$B$22,$B$50)</f>
        <v>75</v>
      </c>
      <c r="L729" s="20">
        <f>H729/$B$44</f>
        <v>0</v>
      </c>
      <c r="M729" s="20">
        <f>I729/$B$44</f>
        <v>0.86956521739130432</v>
      </c>
      <c r="N729" s="36">
        <f>(D729-1)*$B$52</f>
        <v>544.5</v>
      </c>
      <c r="O729" s="11">
        <f>D729*$B$53</f>
        <v>43620</v>
      </c>
    </row>
    <row r="730" spans="4:15" ht="15" customHeight="1" x14ac:dyDescent="0.2">
      <c r="D730" s="10">
        <v>728</v>
      </c>
      <c r="E730" s="18">
        <f>MAX($B$47,$B$45*($B$45*(1+$B$8)/($B$45+K729))+$B$9)</f>
        <v>434.78260869565219</v>
      </c>
      <c r="F730" s="18">
        <f t="shared" si="79"/>
        <v>0</v>
      </c>
      <c r="G730" s="18">
        <f t="shared" si="80"/>
        <v>0</v>
      </c>
      <c r="H730" s="19">
        <f t="shared" si="81"/>
        <v>0</v>
      </c>
      <c r="I730" s="18">
        <f t="shared" si="83"/>
        <v>434.78260869565219</v>
      </c>
      <c r="J730" s="19">
        <f t="shared" si="82"/>
        <v>0</v>
      </c>
      <c r="K730" s="19">
        <f>MAX(J730+$B$22,$B$50)</f>
        <v>75</v>
      </c>
      <c r="L730" s="20">
        <f>H730/$B$44</f>
        <v>0</v>
      </c>
      <c r="M730" s="20">
        <f>I730/$B$44</f>
        <v>0.86956521739130432</v>
      </c>
      <c r="N730" s="36">
        <f>(D730-1)*$B$52</f>
        <v>545.25</v>
      </c>
      <c r="O730" s="11">
        <f>D730*$B$53</f>
        <v>43680</v>
      </c>
    </row>
    <row r="731" spans="4:15" ht="15" customHeight="1" x14ac:dyDescent="0.2">
      <c r="D731" s="10">
        <v>729</v>
      </c>
      <c r="E731" s="18">
        <f>MAX($B$47,$B$45*($B$45*(1+$B$8)/($B$45+K730))+$B$9)</f>
        <v>434.78260869565219</v>
      </c>
      <c r="F731" s="18">
        <f t="shared" si="79"/>
        <v>0</v>
      </c>
      <c r="G731" s="18">
        <f t="shared" si="80"/>
        <v>0</v>
      </c>
      <c r="H731" s="19">
        <f t="shared" si="81"/>
        <v>0</v>
      </c>
      <c r="I731" s="18">
        <f t="shared" si="83"/>
        <v>434.78260869565219</v>
      </c>
      <c r="J731" s="19">
        <f t="shared" si="82"/>
        <v>0</v>
      </c>
      <c r="K731" s="19">
        <f>MAX(J731+$B$22,$B$50)</f>
        <v>75</v>
      </c>
      <c r="L731" s="20">
        <f>H731/$B$44</f>
        <v>0</v>
      </c>
      <c r="M731" s="20">
        <f>I731/$B$44</f>
        <v>0.86956521739130432</v>
      </c>
      <c r="N731" s="36">
        <f>(D731-1)*$B$52</f>
        <v>546</v>
      </c>
      <c r="O731" s="11">
        <f>D731*$B$53</f>
        <v>43740</v>
      </c>
    </row>
    <row r="732" spans="4:15" ht="15" customHeight="1" x14ac:dyDescent="0.2">
      <c r="D732" s="10">
        <v>730</v>
      </c>
      <c r="E732" s="18">
        <f>MAX($B$47,$B$45*($B$45*(1+$B$8)/($B$45+K731))+$B$9)</f>
        <v>434.78260869565219</v>
      </c>
      <c r="F732" s="18">
        <f t="shared" si="79"/>
        <v>0</v>
      </c>
      <c r="G732" s="18">
        <f t="shared" si="80"/>
        <v>0</v>
      </c>
      <c r="H732" s="19">
        <f t="shared" si="81"/>
        <v>0</v>
      </c>
      <c r="I732" s="18">
        <f t="shared" si="83"/>
        <v>434.78260869565219</v>
      </c>
      <c r="J732" s="19">
        <f t="shared" si="82"/>
        <v>0</v>
      </c>
      <c r="K732" s="19">
        <f>MAX(J732+$B$22,$B$50)</f>
        <v>75</v>
      </c>
      <c r="L732" s="20">
        <f>H732/$B$44</f>
        <v>0</v>
      </c>
      <c r="M732" s="20">
        <f>I732/$B$44</f>
        <v>0.86956521739130432</v>
      </c>
      <c r="N732" s="36">
        <f>(D732-1)*$B$52</f>
        <v>546.75</v>
      </c>
      <c r="O732" s="11">
        <f>D732*$B$53</f>
        <v>43800</v>
      </c>
    </row>
    <row r="733" spans="4:15" ht="15" customHeight="1" x14ac:dyDescent="0.2">
      <c r="D733" s="10">
        <v>731</v>
      </c>
      <c r="E733" s="18">
        <f>MAX($B$47,$B$45*($B$45*(1+$B$8)/($B$45+K732))+$B$9)</f>
        <v>434.78260869565219</v>
      </c>
      <c r="F733" s="18">
        <f t="shared" si="79"/>
        <v>0</v>
      </c>
      <c r="G733" s="18">
        <f t="shared" si="80"/>
        <v>0</v>
      </c>
      <c r="H733" s="19">
        <f t="shared" si="81"/>
        <v>0</v>
      </c>
      <c r="I733" s="18">
        <f t="shared" si="83"/>
        <v>434.78260869565219</v>
      </c>
      <c r="J733" s="19">
        <f t="shared" si="82"/>
        <v>0</v>
      </c>
      <c r="K733" s="19">
        <f>MAX(J733+$B$22,$B$50)</f>
        <v>75</v>
      </c>
      <c r="L733" s="20">
        <f>H733/$B$44</f>
        <v>0</v>
      </c>
      <c r="M733" s="20">
        <f>I733/$B$44</f>
        <v>0.86956521739130432</v>
      </c>
      <c r="N733" s="36">
        <f>(D733-1)*$B$52</f>
        <v>547.5</v>
      </c>
      <c r="O733" s="11">
        <f>D733*$B$53</f>
        <v>43860</v>
      </c>
    </row>
    <row r="734" spans="4:15" ht="15" customHeight="1" x14ac:dyDescent="0.2">
      <c r="D734" s="10">
        <v>732</v>
      </c>
      <c r="E734" s="18">
        <f>MAX($B$47,$B$45*($B$45*(1+$B$8)/($B$45+K733))+$B$9)</f>
        <v>434.78260869565219</v>
      </c>
      <c r="F734" s="18">
        <f t="shared" si="79"/>
        <v>0</v>
      </c>
      <c r="G734" s="18">
        <f t="shared" si="80"/>
        <v>0</v>
      </c>
      <c r="H734" s="19">
        <f t="shared" si="81"/>
        <v>0</v>
      </c>
      <c r="I734" s="18">
        <f t="shared" si="83"/>
        <v>434.78260869565219</v>
      </c>
      <c r="J734" s="19">
        <f t="shared" si="82"/>
        <v>0</v>
      </c>
      <c r="K734" s="19">
        <f>MAX(J734+$B$22,$B$50)</f>
        <v>75</v>
      </c>
      <c r="L734" s="20">
        <f>H734/$B$44</f>
        <v>0</v>
      </c>
      <c r="M734" s="20">
        <f>I734/$B$44</f>
        <v>0.86956521739130432</v>
      </c>
      <c r="N734" s="36">
        <f>(D734-1)*$B$52</f>
        <v>548.25</v>
      </c>
      <c r="O734" s="11">
        <f>D734*$B$53</f>
        <v>43920</v>
      </c>
    </row>
    <row r="735" spans="4:15" ht="15" customHeight="1" x14ac:dyDescent="0.2">
      <c r="D735" s="10">
        <v>733</v>
      </c>
      <c r="E735" s="18">
        <f>MAX($B$47,$B$45*($B$45*(1+$B$8)/($B$45+K734))+$B$9)</f>
        <v>434.78260869565219</v>
      </c>
      <c r="F735" s="18">
        <f t="shared" si="79"/>
        <v>0</v>
      </c>
      <c r="G735" s="18">
        <f t="shared" si="80"/>
        <v>0</v>
      </c>
      <c r="H735" s="19">
        <f t="shared" si="81"/>
        <v>0</v>
      </c>
      <c r="I735" s="18">
        <f t="shared" si="83"/>
        <v>434.78260869565219</v>
      </c>
      <c r="J735" s="19">
        <f t="shared" si="82"/>
        <v>0</v>
      </c>
      <c r="K735" s="19">
        <f>MAX(J735+$B$22,$B$50)</f>
        <v>75</v>
      </c>
      <c r="L735" s="20">
        <f>H735/$B$44</f>
        <v>0</v>
      </c>
      <c r="M735" s="20">
        <f>I735/$B$44</f>
        <v>0.86956521739130432</v>
      </c>
      <c r="N735" s="36">
        <f>(D735-1)*$B$52</f>
        <v>549</v>
      </c>
      <c r="O735" s="11">
        <f>D735*$B$53</f>
        <v>43980</v>
      </c>
    </row>
    <row r="736" spans="4:15" ht="15" customHeight="1" x14ac:dyDescent="0.2">
      <c r="D736" s="10">
        <v>734</v>
      </c>
      <c r="E736" s="18">
        <f>MAX($B$47,$B$45*($B$45*(1+$B$8)/($B$45+K735))+$B$9)</f>
        <v>434.78260869565219</v>
      </c>
      <c r="F736" s="18">
        <f t="shared" si="79"/>
        <v>0</v>
      </c>
      <c r="G736" s="18">
        <f t="shared" si="80"/>
        <v>0</v>
      </c>
      <c r="H736" s="19">
        <f t="shared" si="81"/>
        <v>0</v>
      </c>
      <c r="I736" s="18">
        <f t="shared" si="83"/>
        <v>434.78260869565219</v>
      </c>
      <c r="J736" s="19">
        <f t="shared" si="82"/>
        <v>0</v>
      </c>
      <c r="K736" s="19">
        <f>MAX(J736+$B$22,$B$50)</f>
        <v>75</v>
      </c>
      <c r="L736" s="20">
        <f>H736/$B$44</f>
        <v>0</v>
      </c>
      <c r="M736" s="20">
        <f>I736/$B$44</f>
        <v>0.86956521739130432</v>
      </c>
      <c r="N736" s="36">
        <f>(D736-1)*$B$52</f>
        <v>549.75</v>
      </c>
      <c r="O736" s="11">
        <f>D736*$B$53</f>
        <v>44040</v>
      </c>
    </row>
    <row r="737" spans="4:15" ht="15" customHeight="1" x14ac:dyDescent="0.2">
      <c r="D737" s="10">
        <v>735</v>
      </c>
      <c r="E737" s="18">
        <f>MAX($B$47,$B$45*($B$45*(1+$B$8)/($B$45+K736))+$B$9)</f>
        <v>434.78260869565219</v>
      </c>
      <c r="F737" s="18">
        <f t="shared" si="79"/>
        <v>0</v>
      </c>
      <c r="G737" s="18">
        <f t="shared" si="80"/>
        <v>0</v>
      </c>
      <c r="H737" s="19">
        <f t="shared" si="81"/>
        <v>0</v>
      </c>
      <c r="I737" s="18">
        <f t="shared" si="83"/>
        <v>434.78260869565219</v>
      </c>
      <c r="J737" s="19">
        <f t="shared" si="82"/>
        <v>0</v>
      </c>
      <c r="K737" s="19">
        <f>MAX(J737+$B$22,$B$50)</f>
        <v>75</v>
      </c>
      <c r="L737" s="20">
        <f>H737/$B$44</f>
        <v>0</v>
      </c>
      <c r="M737" s="20">
        <f>I737/$B$44</f>
        <v>0.86956521739130432</v>
      </c>
      <c r="N737" s="36">
        <f>(D737-1)*$B$52</f>
        <v>550.5</v>
      </c>
      <c r="O737" s="11">
        <f>D737*$B$53</f>
        <v>44100</v>
      </c>
    </row>
    <row r="738" spans="4:15" ht="15" customHeight="1" x14ac:dyDescent="0.2">
      <c r="D738" s="10">
        <v>736</v>
      </c>
      <c r="E738" s="18">
        <f>MAX($B$47,$B$45*($B$45*(1+$B$8)/($B$45+K737))+$B$9)</f>
        <v>434.78260869565219</v>
      </c>
      <c r="F738" s="18">
        <f t="shared" si="79"/>
        <v>0</v>
      </c>
      <c r="G738" s="18">
        <f t="shared" si="80"/>
        <v>0</v>
      </c>
      <c r="H738" s="19">
        <f t="shared" si="81"/>
        <v>0</v>
      </c>
      <c r="I738" s="18">
        <f t="shared" si="83"/>
        <v>434.78260869565219</v>
      </c>
      <c r="J738" s="19">
        <f t="shared" si="82"/>
        <v>0</v>
      </c>
      <c r="K738" s="19">
        <f>MAX(J738+$B$22,$B$50)</f>
        <v>75</v>
      </c>
      <c r="L738" s="20">
        <f>H738/$B$44</f>
        <v>0</v>
      </c>
      <c r="M738" s="20">
        <f>I738/$B$44</f>
        <v>0.86956521739130432</v>
      </c>
      <c r="N738" s="36">
        <f>(D738-1)*$B$52</f>
        <v>551.25</v>
      </c>
      <c r="O738" s="11">
        <f>D738*$B$53</f>
        <v>44160</v>
      </c>
    </row>
    <row r="739" spans="4:15" ht="15" customHeight="1" x14ac:dyDescent="0.2">
      <c r="D739" s="10">
        <v>737</v>
      </c>
      <c r="E739" s="18">
        <f>MAX($B$47,$B$45*($B$45*(1+$B$8)/($B$45+K738))+$B$9)</f>
        <v>434.78260869565219</v>
      </c>
      <c r="F739" s="18">
        <f t="shared" si="79"/>
        <v>0</v>
      </c>
      <c r="G739" s="18">
        <f t="shared" si="80"/>
        <v>0</v>
      </c>
      <c r="H739" s="19">
        <f t="shared" si="81"/>
        <v>0</v>
      </c>
      <c r="I739" s="18">
        <f t="shared" si="83"/>
        <v>434.78260869565219</v>
      </c>
      <c r="J739" s="19">
        <f t="shared" si="82"/>
        <v>0</v>
      </c>
      <c r="K739" s="19">
        <f>MAX(J739+$B$22,$B$50)</f>
        <v>75</v>
      </c>
      <c r="L739" s="20">
        <f>H739/$B$44</f>
        <v>0</v>
      </c>
      <c r="M739" s="20">
        <f>I739/$B$44</f>
        <v>0.86956521739130432</v>
      </c>
      <c r="N739" s="36">
        <f>(D739-1)*$B$52</f>
        <v>552</v>
      </c>
      <c r="O739" s="11">
        <f>D739*$B$53</f>
        <v>44220</v>
      </c>
    </row>
    <row r="740" spans="4:15" ht="15" customHeight="1" x14ac:dyDescent="0.2">
      <c r="D740" s="10">
        <v>738</v>
      </c>
      <c r="E740" s="18">
        <f>MAX($B$47,$B$45*($B$45*(1+$B$8)/($B$45+K739))+$B$9)</f>
        <v>434.78260869565219</v>
      </c>
      <c r="F740" s="18">
        <f t="shared" si="79"/>
        <v>0</v>
      </c>
      <c r="G740" s="18">
        <f t="shared" si="80"/>
        <v>0</v>
      </c>
      <c r="H740" s="19">
        <f t="shared" si="81"/>
        <v>0</v>
      </c>
      <c r="I740" s="18">
        <f t="shared" si="83"/>
        <v>434.78260869565219</v>
      </c>
      <c r="J740" s="19">
        <f t="shared" si="82"/>
        <v>0</v>
      </c>
      <c r="K740" s="19">
        <f>MAX(J740+$B$22,$B$50)</f>
        <v>75</v>
      </c>
      <c r="L740" s="20">
        <f>H740/$B$44</f>
        <v>0</v>
      </c>
      <c r="M740" s="20">
        <f>I740/$B$44</f>
        <v>0.86956521739130432</v>
      </c>
      <c r="N740" s="36">
        <f>(D740-1)*$B$52</f>
        <v>552.75</v>
      </c>
      <c r="O740" s="11">
        <f>D740*$B$53</f>
        <v>44280</v>
      </c>
    </row>
    <row r="741" spans="4:15" ht="15" customHeight="1" x14ac:dyDescent="0.2">
      <c r="D741" s="10">
        <v>739</v>
      </c>
      <c r="E741" s="18">
        <f>MAX($B$47,$B$45*($B$45*(1+$B$8)/($B$45+K740))+$B$9)</f>
        <v>434.78260869565219</v>
      </c>
      <c r="F741" s="18">
        <f t="shared" si="79"/>
        <v>0</v>
      </c>
      <c r="G741" s="18">
        <f t="shared" si="80"/>
        <v>0</v>
      </c>
      <c r="H741" s="19">
        <f t="shared" si="81"/>
        <v>0</v>
      </c>
      <c r="I741" s="18">
        <f t="shared" si="83"/>
        <v>434.78260869565219</v>
      </c>
      <c r="J741" s="19">
        <f t="shared" si="82"/>
        <v>0</v>
      </c>
      <c r="K741" s="19">
        <f>MAX(J741+$B$22,$B$50)</f>
        <v>75</v>
      </c>
      <c r="L741" s="20">
        <f>H741/$B$44</f>
        <v>0</v>
      </c>
      <c r="M741" s="20">
        <f>I741/$B$44</f>
        <v>0.86956521739130432</v>
      </c>
      <c r="N741" s="36">
        <f>(D741-1)*$B$52</f>
        <v>553.5</v>
      </c>
      <c r="O741" s="11">
        <f>D741*$B$53</f>
        <v>44340</v>
      </c>
    </row>
    <row r="742" spans="4:15" ht="15" customHeight="1" x14ac:dyDescent="0.2">
      <c r="D742" s="10">
        <v>740</v>
      </c>
      <c r="E742" s="18">
        <f>MAX($B$47,$B$45*($B$45*(1+$B$8)/($B$45+K741))+$B$9)</f>
        <v>434.78260869565219</v>
      </c>
      <c r="F742" s="18">
        <f t="shared" si="79"/>
        <v>0</v>
      </c>
      <c r="G742" s="18">
        <f t="shared" si="80"/>
        <v>0</v>
      </c>
      <c r="H742" s="19">
        <f t="shared" si="81"/>
        <v>0</v>
      </c>
      <c r="I742" s="18">
        <f t="shared" si="83"/>
        <v>434.78260869565219</v>
      </c>
      <c r="J742" s="19">
        <f t="shared" si="82"/>
        <v>0</v>
      </c>
      <c r="K742" s="19">
        <f>MAX(J742+$B$22,$B$50)</f>
        <v>75</v>
      </c>
      <c r="L742" s="20">
        <f>H742/$B$44</f>
        <v>0</v>
      </c>
      <c r="M742" s="20">
        <f>I742/$B$44</f>
        <v>0.86956521739130432</v>
      </c>
      <c r="N742" s="36">
        <f>(D742-1)*$B$52</f>
        <v>554.25</v>
      </c>
      <c r="O742" s="11">
        <f>D742*$B$53</f>
        <v>44400</v>
      </c>
    </row>
    <row r="743" spans="4:15" ht="15" customHeight="1" x14ac:dyDescent="0.2">
      <c r="D743" s="10">
        <v>741</v>
      </c>
      <c r="E743" s="18">
        <f>MAX($B$47,$B$45*($B$45*(1+$B$8)/($B$45+K742))+$B$9)</f>
        <v>434.78260869565219</v>
      </c>
      <c r="F743" s="18">
        <f t="shared" si="79"/>
        <v>0</v>
      </c>
      <c r="G743" s="18">
        <f t="shared" si="80"/>
        <v>0</v>
      </c>
      <c r="H743" s="19">
        <f t="shared" si="81"/>
        <v>0</v>
      </c>
      <c r="I743" s="18">
        <f t="shared" si="83"/>
        <v>434.78260869565219</v>
      </c>
      <c r="J743" s="19">
        <f t="shared" si="82"/>
        <v>0</v>
      </c>
      <c r="K743" s="19">
        <f>MAX(J743+$B$22,$B$50)</f>
        <v>75</v>
      </c>
      <c r="L743" s="20">
        <f>H743/$B$44</f>
        <v>0</v>
      </c>
      <c r="M743" s="20">
        <f>I743/$B$44</f>
        <v>0.86956521739130432</v>
      </c>
      <c r="N743" s="36">
        <f>(D743-1)*$B$52</f>
        <v>555</v>
      </c>
      <c r="O743" s="11">
        <f>D743*$B$53</f>
        <v>44460</v>
      </c>
    </row>
    <row r="744" spans="4:15" ht="15" customHeight="1" x14ac:dyDescent="0.2">
      <c r="D744" s="10">
        <v>742</v>
      </c>
      <c r="E744" s="18">
        <f>MAX($B$47,$B$45*($B$45*(1+$B$8)/($B$45+K743))+$B$9)</f>
        <v>434.78260869565219</v>
      </c>
      <c r="F744" s="18">
        <f t="shared" ref="F744:F807" si="84">MAX(F743-$E744/30,0)</f>
        <v>0</v>
      </c>
      <c r="G744" s="18">
        <f t="shared" ref="G744:G807" si="85">MAX(G743-$E744/15,0)</f>
        <v>0</v>
      </c>
      <c r="H744" s="19">
        <f t="shared" ref="H744:H807" si="86">12*(F743-F744)+9*(G743-G744)</f>
        <v>0</v>
      </c>
      <c r="I744" s="18">
        <f t="shared" si="83"/>
        <v>434.78260869565219</v>
      </c>
      <c r="J744" s="19">
        <f t="shared" ref="J744:J807" si="87">9*G744+6*F744</f>
        <v>0</v>
      </c>
      <c r="K744" s="19">
        <f>MAX(J744+$B$22,$B$50)</f>
        <v>75</v>
      </c>
      <c r="L744" s="20">
        <f>H744/$B$44</f>
        <v>0</v>
      </c>
      <c r="M744" s="20">
        <f>I744/$B$44</f>
        <v>0.86956521739130432</v>
      </c>
      <c r="N744" s="36">
        <f>(D744-1)*$B$52</f>
        <v>555.75</v>
      </c>
      <c r="O744" s="11">
        <f>D744*$B$53</f>
        <v>44520</v>
      </c>
    </row>
    <row r="745" spans="4:15" ht="15" customHeight="1" x14ac:dyDescent="0.2">
      <c r="D745" s="10">
        <v>743</v>
      </c>
      <c r="E745" s="18">
        <f>MAX($B$47,$B$45*($B$45*(1+$B$8)/($B$45+K744))+$B$9)</f>
        <v>434.78260869565219</v>
      </c>
      <c r="F745" s="18">
        <f t="shared" si="84"/>
        <v>0</v>
      </c>
      <c r="G745" s="18">
        <f t="shared" si="85"/>
        <v>0</v>
      </c>
      <c r="H745" s="19">
        <f t="shared" si="86"/>
        <v>0</v>
      </c>
      <c r="I745" s="18">
        <f t="shared" si="83"/>
        <v>434.78260869565219</v>
      </c>
      <c r="J745" s="19">
        <f t="shared" si="87"/>
        <v>0</v>
      </c>
      <c r="K745" s="19">
        <f>MAX(J745+$B$22,$B$50)</f>
        <v>75</v>
      </c>
      <c r="L745" s="20">
        <f>H745/$B$44</f>
        <v>0</v>
      </c>
      <c r="M745" s="20">
        <f>I745/$B$44</f>
        <v>0.86956521739130432</v>
      </c>
      <c r="N745" s="36">
        <f>(D745-1)*$B$52</f>
        <v>556.5</v>
      </c>
      <c r="O745" s="11">
        <f>D745*$B$53</f>
        <v>44580</v>
      </c>
    </row>
    <row r="746" spans="4:15" ht="15" customHeight="1" x14ac:dyDescent="0.2">
      <c r="D746" s="10">
        <v>744</v>
      </c>
      <c r="E746" s="18">
        <f>MAX($B$47,$B$45*($B$45*(1+$B$8)/($B$45+K745))+$B$9)</f>
        <v>434.78260869565219</v>
      </c>
      <c r="F746" s="18">
        <f t="shared" si="84"/>
        <v>0</v>
      </c>
      <c r="G746" s="18">
        <f t="shared" si="85"/>
        <v>0</v>
      </c>
      <c r="H746" s="19">
        <f t="shared" si="86"/>
        <v>0</v>
      </c>
      <c r="I746" s="18">
        <f t="shared" si="83"/>
        <v>434.78260869565219</v>
      </c>
      <c r="J746" s="19">
        <f t="shared" si="87"/>
        <v>0</v>
      </c>
      <c r="K746" s="19">
        <f>MAX(J746+$B$22,$B$50)</f>
        <v>75</v>
      </c>
      <c r="L746" s="20">
        <f>H746/$B$44</f>
        <v>0</v>
      </c>
      <c r="M746" s="20">
        <f>I746/$B$44</f>
        <v>0.86956521739130432</v>
      </c>
      <c r="N746" s="36">
        <f>(D746-1)*$B$52</f>
        <v>557.25</v>
      </c>
      <c r="O746" s="11">
        <f>D746*$B$53</f>
        <v>44640</v>
      </c>
    </row>
    <row r="747" spans="4:15" ht="15" customHeight="1" x14ac:dyDescent="0.2">
      <c r="D747" s="10">
        <v>745</v>
      </c>
      <c r="E747" s="18">
        <f>MAX($B$47,$B$45*($B$45*(1+$B$8)/($B$45+K746))+$B$9)</f>
        <v>434.78260869565219</v>
      </c>
      <c r="F747" s="18">
        <f t="shared" si="84"/>
        <v>0</v>
      </c>
      <c r="G747" s="18">
        <f t="shared" si="85"/>
        <v>0</v>
      </c>
      <c r="H747" s="19">
        <f t="shared" si="86"/>
        <v>0</v>
      </c>
      <c r="I747" s="18">
        <f t="shared" si="83"/>
        <v>434.78260869565219</v>
      </c>
      <c r="J747" s="19">
        <f t="shared" si="87"/>
        <v>0</v>
      </c>
      <c r="K747" s="19">
        <f>MAX(J747+$B$22,$B$50)</f>
        <v>75</v>
      </c>
      <c r="L747" s="20">
        <f>H747/$B$44</f>
        <v>0</v>
      </c>
      <c r="M747" s="20">
        <f>I747/$B$44</f>
        <v>0.86956521739130432</v>
      </c>
      <c r="N747" s="36">
        <f>(D747-1)*$B$52</f>
        <v>558</v>
      </c>
      <c r="O747" s="11">
        <f>D747*$B$53</f>
        <v>44700</v>
      </c>
    </row>
    <row r="748" spans="4:15" ht="15" customHeight="1" x14ac:dyDescent="0.2">
      <c r="D748" s="10">
        <v>746</v>
      </c>
      <c r="E748" s="18">
        <f>MAX($B$47,$B$45*($B$45*(1+$B$8)/($B$45+K747))+$B$9)</f>
        <v>434.78260869565219</v>
      </c>
      <c r="F748" s="18">
        <f t="shared" si="84"/>
        <v>0</v>
      </c>
      <c r="G748" s="18">
        <f t="shared" si="85"/>
        <v>0</v>
      </c>
      <c r="H748" s="19">
        <f t="shared" si="86"/>
        <v>0</v>
      </c>
      <c r="I748" s="18">
        <f t="shared" si="83"/>
        <v>434.78260869565219</v>
      </c>
      <c r="J748" s="19">
        <f t="shared" si="87"/>
        <v>0</v>
      </c>
      <c r="K748" s="19">
        <f>MAX(J748+$B$22,$B$50)</f>
        <v>75</v>
      </c>
      <c r="L748" s="20">
        <f>H748/$B$44</f>
        <v>0</v>
      </c>
      <c r="M748" s="20">
        <f>I748/$B$44</f>
        <v>0.86956521739130432</v>
      </c>
      <c r="N748" s="36">
        <f>(D748-1)*$B$52</f>
        <v>558.75</v>
      </c>
      <c r="O748" s="11">
        <f>D748*$B$53</f>
        <v>44760</v>
      </c>
    </row>
    <row r="749" spans="4:15" ht="15" customHeight="1" x14ac:dyDescent="0.2">
      <c r="D749" s="10">
        <v>747</v>
      </c>
      <c r="E749" s="18">
        <f>MAX($B$47,$B$45*($B$45*(1+$B$8)/($B$45+K748))+$B$9)</f>
        <v>434.78260869565219</v>
      </c>
      <c r="F749" s="18">
        <f t="shared" si="84"/>
        <v>0</v>
      </c>
      <c r="G749" s="18">
        <f t="shared" si="85"/>
        <v>0</v>
      </c>
      <c r="H749" s="19">
        <f t="shared" si="86"/>
        <v>0</v>
      </c>
      <c r="I749" s="18">
        <f t="shared" si="83"/>
        <v>434.78260869565219</v>
      </c>
      <c r="J749" s="19">
        <f t="shared" si="87"/>
        <v>0</v>
      </c>
      <c r="K749" s="19">
        <f>MAX(J749+$B$22,$B$50)</f>
        <v>75</v>
      </c>
      <c r="L749" s="20">
        <f>H749/$B$44</f>
        <v>0</v>
      </c>
      <c r="M749" s="20">
        <f>I749/$B$44</f>
        <v>0.86956521739130432</v>
      </c>
      <c r="N749" s="36">
        <f>(D749-1)*$B$52</f>
        <v>559.5</v>
      </c>
      <c r="O749" s="11">
        <f>D749*$B$53</f>
        <v>44820</v>
      </c>
    </row>
    <row r="750" spans="4:15" ht="15" customHeight="1" x14ac:dyDescent="0.2">
      <c r="D750" s="10">
        <v>748</v>
      </c>
      <c r="E750" s="18">
        <f>MAX($B$47,$B$45*($B$45*(1+$B$8)/($B$45+K749))+$B$9)</f>
        <v>434.78260869565219</v>
      </c>
      <c r="F750" s="18">
        <f t="shared" si="84"/>
        <v>0</v>
      </c>
      <c r="G750" s="18">
        <f t="shared" si="85"/>
        <v>0</v>
      </c>
      <c r="H750" s="19">
        <f t="shared" si="86"/>
        <v>0</v>
      </c>
      <c r="I750" s="18">
        <f t="shared" si="83"/>
        <v>434.78260869565219</v>
      </c>
      <c r="J750" s="19">
        <f t="shared" si="87"/>
        <v>0</v>
      </c>
      <c r="K750" s="19">
        <f>MAX(J750+$B$22,$B$50)</f>
        <v>75</v>
      </c>
      <c r="L750" s="20">
        <f>H750/$B$44</f>
        <v>0</v>
      </c>
      <c r="M750" s="20">
        <f>I750/$B$44</f>
        <v>0.86956521739130432</v>
      </c>
      <c r="N750" s="36">
        <f>(D750-1)*$B$52</f>
        <v>560.25</v>
      </c>
      <c r="O750" s="11">
        <f>D750*$B$53</f>
        <v>44880</v>
      </c>
    </row>
    <row r="751" spans="4:15" ht="15" customHeight="1" x14ac:dyDescent="0.2">
      <c r="D751" s="10">
        <v>749</v>
      </c>
      <c r="E751" s="18">
        <f>MAX($B$47,$B$45*($B$45*(1+$B$8)/($B$45+K750))+$B$9)</f>
        <v>434.78260869565219</v>
      </c>
      <c r="F751" s="18">
        <f t="shared" si="84"/>
        <v>0</v>
      </c>
      <c r="G751" s="18">
        <f t="shared" si="85"/>
        <v>0</v>
      </c>
      <c r="H751" s="19">
        <f t="shared" si="86"/>
        <v>0</v>
      </c>
      <c r="I751" s="18">
        <f t="shared" si="83"/>
        <v>434.78260869565219</v>
      </c>
      <c r="J751" s="19">
        <f t="shared" si="87"/>
        <v>0</v>
      </c>
      <c r="K751" s="19">
        <f>MAX(J751+$B$22,$B$50)</f>
        <v>75</v>
      </c>
      <c r="L751" s="20">
        <f>H751/$B$44</f>
        <v>0</v>
      </c>
      <c r="M751" s="20">
        <f>I751/$B$44</f>
        <v>0.86956521739130432</v>
      </c>
      <c r="N751" s="36">
        <f>(D751-1)*$B$52</f>
        <v>561</v>
      </c>
      <c r="O751" s="11">
        <f>D751*$B$53</f>
        <v>44940</v>
      </c>
    </row>
    <row r="752" spans="4:15" ht="15" customHeight="1" x14ac:dyDescent="0.2">
      <c r="D752" s="10">
        <v>750</v>
      </c>
      <c r="E752" s="18">
        <f>MAX($B$47,$B$45*($B$45*(1+$B$8)/($B$45+K751))+$B$9)</f>
        <v>434.78260869565219</v>
      </c>
      <c r="F752" s="18">
        <f t="shared" si="84"/>
        <v>0</v>
      </c>
      <c r="G752" s="18">
        <f t="shared" si="85"/>
        <v>0</v>
      </c>
      <c r="H752" s="19">
        <f t="shared" si="86"/>
        <v>0</v>
      </c>
      <c r="I752" s="18">
        <f t="shared" si="83"/>
        <v>434.78260869565219</v>
      </c>
      <c r="J752" s="19">
        <f t="shared" si="87"/>
        <v>0</v>
      </c>
      <c r="K752" s="19">
        <f>MAX(J752+$B$22,$B$50)</f>
        <v>75</v>
      </c>
      <c r="L752" s="20">
        <f>H752/$B$44</f>
        <v>0</v>
      </c>
      <c r="M752" s="20">
        <f>I752/$B$44</f>
        <v>0.86956521739130432</v>
      </c>
      <c r="N752" s="36">
        <f>(D752-1)*$B$52</f>
        <v>561.75</v>
      </c>
      <c r="O752" s="11">
        <f>D752*$B$53</f>
        <v>45000</v>
      </c>
    </row>
    <row r="753" spans="4:15" ht="15" customHeight="1" x14ac:dyDescent="0.2">
      <c r="D753" s="10">
        <v>751</v>
      </c>
      <c r="E753" s="18">
        <f>MAX($B$47,$B$45*($B$45*(1+$B$8)/($B$45+K752))+$B$9)</f>
        <v>434.78260869565219</v>
      </c>
      <c r="F753" s="18">
        <f t="shared" si="84"/>
        <v>0</v>
      </c>
      <c r="G753" s="18">
        <f t="shared" si="85"/>
        <v>0</v>
      </c>
      <c r="H753" s="19">
        <f t="shared" si="86"/>
        <v>0</v>
      </c>
      <c r="I753" s="18">
        <f t="shared" si="83"/>
        <v>434.78260869565219</v>
      </c>
      <c r="J753" s="19">
        <f t="shared" si="87"/>
        <v>0</v>
      </c>
      <c r="K753" s="19">
        <f>MAX(J753+$B$22,$B$50)</f>
        <v>75</v>
      </c>
      <c r="L753" s="20">
        <f>H753/$B$44</f>
        <v>0</v>
      </c>
      <c r="M753" s="20">
        <f>I753/$B$44</f>
        <v>0.86956521739130432</v>
      </c>
      <c r="N753" s="36">
        <f>(D753-1)*$B$52</f>
        <v>562.5</v>
      </c>
      <c r="O753" s="11">
        <f>D753*$B$53</f>
        <v>45060</v>
      </c>
    </row>
    <row r="754" spans="4:15" ht="15" customHeight="1" x14ac:dyDescent="0.2">
      <c r="D754" s="10">
        <v>752</v>
      </c>
      <c r="E754" s="18">
        <f>MAX($B$47,$B$45*($B$45*(1+$B$8)/($B$45+K753))+$B$9)</f>
        <v>434.78260869565219</v>
      </c>
      <c r="F754" s="18">
        <f t="shared" si="84"/>
        <v>0</v>
      </c>
      <c r="G754" s="18">
        <f t="shared" si="85"/>
        <v>0</v>
      </c>
      <c r="H754" s="19">
        <f t="shared" si="86"/>
        <v>0</v>
      </c>
      <c r="I754" s="18">
        <f t="shared" si="83"/>
        <v>434.78260869565219</v>
      </c>
      <c r="J754" s="19">
        <f t="shared" si="87"/>
        <v>0</v>
      </c>
      <c r="K754" s="19">
        <f>MAX(J754+$B$22,$B$50)</f>
        <v>75</v>
      </c>
      <c r="L754" s="20">
        <f>H754/$B$44</f>
        <v>0</v>
      </c>
      <c r="M754" s="20">
        <f>I754/$B$44</f>
        <v>0.86956521739130432</v>
      </c>
      <c r="N754" s="36">
        <f>(D754-1)*$B$52</f>
        <v>563.25</v>
      </c>
      <c r="O754" s="11">
        <f>D754*$B$53</f>
        <v>45120</v>
      </c>
    </row>
    <row r="755" spans="4:15" ht="15" customHeight="1" x14ac:dyDescent="0.2">
      <c r="D755" s="10">
        <v>753</v>
      </c>
      <c r="E755" s="18">
        <f>MAX($B$47,$B$45*($B$45*(1+$B$8)/($B$45+K754))+$B$9)</f>
        <v>434.78260869565219</v>
      </c>
      <c r="F755" s="18">
        <f t="shared" si="84"/>
        <v>0</v>
      </c>
      <c r="G755" s="18">
        <f t="shared" si="85"/>
        <v>0</v>
      </c>
      <c r="H755" s="19">
        <f t="shared" si="86"/>
        <v>0</v>
      </c>
      <c r="I755" s="18">
        <f t="shared" si="83"/>
        <v>434.78260869565219</v>
      </c>
      <c r="J755" s="19">
        <f t="shared" si="87"/>
        <v>0</v>
      </c>
      <c r="K755" s="19">
        <f>MAX(J755+$B$22,$B$50)</f>
        <v>75</v>
      </c>
      <c r="L755" s="20">
        <f>H755/$B$44</f>
        <v>0</v>
      </c>
      <c r="M755" s="20">
        <f>I755/$B$44</f>
        <v>0.86956521739130432</v>
      </c>
      <c r="N755" s="36">
        <f>(D755-1)*$B$52</f>
        <v>564</v>
      </c>
      <c r="O755" s="11">
        <f>D755*$B$53</f>
        <v>45180</v>
      </c>
    </row>
    <row r="756" spans="4:15" ht="15" customHeight="1" x14ac:dyDescent="0.2">
      <c r="D756" s="10">
        <v>754</v>
      </c>
      <c r="E756" s="18">
        <f>MAX($B$47,$B$45*($B$45*(1+$B$8)/($B$45+K755))+$B$9)</f>
        <v>434.78260869565219</v>
      </c>
      <c r="F756" s="18">
        <f t="shared" si="84"/>
        <v>0</v>
      </c>
      <c r="G756" s="18">
        <f t="shared" si="85"/>
        <v>0</v>
      </c>
      <c r="H756" s="19">
        <f t="shared" si="86"/>
        <v>0</v>
      </c>
      <c r="I756" s="18">
        <f t="shared" si="83"/>
        <v>434.78260869565219</v>
      </c>
      <c r="J756" s="19">
        <f t="shared" si="87"/>
        <v>0</v>
      </c>
      <c r="K756" s="19">
        <f>MAX(J756+$B$22,$B$50)</f>
        <v>75</v>
      </c>
      <c r="L756" s="20">
        <f>H756/$B$44</f>
        <v>0</v>
      </c>
      <c r="M756" s="20">
        <f>I756/$B$44</f>
        <v>0.86956521739130432</v>
      </c>
      <c r="N756" s="36">
        <f>(D756-1)*$B$52</f>
        <v>564.75</v>
      </c>
      <c r="O756" s="11">
        <f>D756*$B$53</f>
        <v>45240</v>
      </c>
    </row>
    <row r="757" spans="4:15" ht="15" customHeight="1" x14ac:dyDescent="0.2">
      <c r="D757" s="10">
        <v>755</v>
      </c>
      <c r="E757" s="18">
        <f>MAX($B$47,$B$45*($B$45*(1+$B$8)/($B$45+K756))+$B$9)</f>
        <v>434.78260869565219</v>
      </c>
      <c r="F757" s="18">
        <f t="shared" si="84"/>
        <v>0</v>
      </c>
      <c r="G757" s="18">
        <f t="shared" si="85"/>
        <v>0</v>
      </c>
      <c r="H757" s="19">
        <f t="shared" si="86"/>
        <v>0</v>
      </c>
      <c r="I757" s="18">
        <f t="shared" si="83"/>
        <v>434.78260869565219</v>
      </c>
      <c r="J757" s="19">
        <f t="shared" si="87"/>
        <v>0</v>
      </c>
      <c r="K757" s="19">
        <f>MAX(J757+$B$22,$B$50)</f>
        <v>75</v>
      </c>
      <c r="L757" s="20">
        <f>H757/$B$44</f>
        <v>0</v>
      </c>
      <c r="M757" s="20">
        <f>I757/$B$44</f>
        <v>0.86956521739130432</v>
      </c>
      <c r="N757" s="36">
        <f>(D757-1)*$B$52</f>
        <v>565.5</v>
      </c>
      <c r="O757" s="11">
        <f>D757*$B$53</f>
        <v>45300</v>
      </c>
    </row>
    <row r="758" spans="4:15" ht="15" customHeight="1" x14ac:dyDescent="0.2">
      <c r="D758" s="10">
        <v>756</v>
      </c>
      <c r="E758" s="18">
        <f>MAX($B$47,$B$45*($B$45*(1+$B$8)/($B$45+K757))+$B$9)</f>
        <v>434.78260869565219</v>
      </c>
      <c r="F758" s="18">
        <f t="shared" si="84"/>
        <v>0</v>
      </c>
      <c r="G758" s="18">
        <f t="shared" si="85"/>
        <v>0</v>
      </c>
      <c r="H758" s="19">
        <f t="shared" si="86"/>
        <v>0</v>
      </c>
      <c r="I758" s="18">
        <f t="shared" si="83"/>
        <v>434.78260869565219</v>
      </c>
      <c r="J758" s="19">
        <f t="shared" si="87"/>
        <v>0</v>
      </c>
      <c r="K758" s="19">
        <f>MAX(J758+$B$22,$B$50)</f>
        <v>75</v>
      </c>
      <c r="L758" s="20">
        <f>H758/$B$44</f>
        <v>0</v>
      </c>
      <c r="M758" s="20">
        <f>I758/$B$44</f>
        <v>0.86956521739130432</v>
      </c>
      <c r="N758" s="36">
        <f>(D758-1)*$B$52</f>
        <v>566.25</v>
      </c>
      <c r="O758" s="11">
        <f>D758*$B$53</f>
        <v>45360</v>
      </c>
    </row>
    <row r="759" spans="4:15" ht="15" customHeight="1" x14ac:dyDescent="0.2">
      <c r="D759" s="10">
        <v>757</v>
      </c>
      <c r="E759" s="18">
        <f>MAX($B$47,$B$45*($B$45*(1+$B$8)/($B$45+K758))+$B$9)</f>
        <v>434.78260869565219</v>
      </c>
      <c r="F759" s="18">
        <f t="shared" si="84"/>
        <v>0</v>
      </c>
      <c r="G759" s="18">
        <f t="shared" si="85"/>
        <v>0</v>
      </c>
      <c r="H759" s="19">
        <f t="shared" si="86"/>
        <v>0</v>
      </c>
      <c r="I759" s="18">
        <f t="shared" si="83"/>
        <v>434.78260869565219</v>
      </c>
      <c r="J759" s="19">
        <f t="shared" si="87"/>
        <v>0</v>
      </c>
      <c r="K759" s="19">
        <f>MAX(J759+$B$22,$B$50)</f>
        <v>75</v>
      </c>
      <c r="L759" s="20">
        <f>H759/$B$44</f>
        <v>0</v>
      </c>
      <c r="M759" s="20">
        <f>I759/$B$44</f>
        <v>0.86956521739130432</v>
      </c>
      <c r="N759" s="36">
        <f>(D759-1)*$B$52</f>
        <v>567</v>
      </c>
      <c r="O759" s="11">
        <f>D759*$B$53</f>
        <v>45420</v>
      </c>
    </row>
    <row r="760" spans="4:15" ht="15" customHeight="1" x14ac:dyDescent="0.2">
      <c r="D760" s="10">
        <v>758</v>
      </c>
      <c r="E760" s="18">
        <f>MAX($B$47,$B$45*($B$45*(1+$B$8)/($B$45+K759))+$B$9)</f>
        <v>434.78260869565219</v>
      </c>
      <c r="F760" s="18">
        <f t="shared" si="84"/>
        <v>0</v>
      </c>
      <c r="G760" s="18">
        <f t="shared" si="85"/>
        <v>0</v>
      </c>
      <c r="H760" s="19">
        <f t="shared" si="86"/>
        <v>0</v>
      </c>
      <c r="I760" s="18">
        <f t="shared" si="83"/>
        <v>434.78260869565219</v>
      </c>
      <c r="J760" s="19">
        <f t="shared" si="87"/>
        <v>0</v>
      </c>
      <c r="K760" s="19">
        <f>MAX(J760+$B$22,$B$50)</f>
        <v>75</v>
      </c>
      <c r="L760" s="20">
        <f>H760/$B$44</f>
        <v>0</v>
      </c>
      <c r="M760" s="20">
        <f>I760/$B$44</f>
        <v>0.86956521739130432</v>
      </c>
      <c r="N760" s="36">
        <f>(D760-1)*$B$52</f>
        <v>567.75</v>
      </c>
      <c r="O760" s="11">
        <f>D760*$B$53</f>
        <v>45480</v>
      </c>
    </row>
    <row r="761" spans="4:15" ht="15" customHeight="1" x14ac:dyDescent="0.2">
      <c r="D761" s="10">
        <v>759</v>
      </c>
      <c r="E761" s="18">
        <f>MAX($B$47,$B$45*($B$45*(1+$B$8)/($B$45+K760))+$B$9)</f>
        <v>434.78260869565219</v>
      </c>
      <c r="F761" s="18">
        <f t="shared" si="84"/>
        <v>0</v>
      </c>
      <c r="G761" s="18">
        <f t="shared" si="85"/>
        <v>0</v>
      </c>
      <c r="H761" s="19">
        <f t="shared" si="86"/>
        <v>0</v>
      </c>
      <c r="I761" s="18">
        <f t="shared" si="83"/>
        <v>434.78260869565219</v>
      </c>
      <c r="J761" s="19">
        <f t="shared" si="87"/>
        <v>0</v>
      </c>
      <c r="K761" s="19">
        <f>MAX(J761+$B$22,$B$50)</f>
        <v>75</v>
      </c>
      <c r="L761" s="20">
        <f>H761/$B$44</f>
        <v>0</v>
      </c>
      <c r="M761" s="20">
        <f>I761/$B$44</f>
        <v>0.86956521739130432</v>
      </c>
      <c r="N761" s="36">
        <f>(D761-1)*$B$52</f>
        <v>568.5</v>
      </c>
      <c r="O761" s="11">
        <f>D761*$B$53</f>
        <v>45540</v>
      </c>
    </row>
    <row r="762" spans="4:15" ht="15" customHeight="1" x14ac:dyDescent="0.2">
      <c r="D762" s="10">
        <v>760</v>
      </c>
      <c r="E762" s="18">
        <f>MAX($B$47,$B$45*($B$45*(1+$B$8)/($B$45+K761))+$B$9)</f>
        <v>434.78260869565219</v>
      </c>
      <c r="F762" s="18">
        <f t="shared" si="84"/>
        <v>0</v>
      </c>
      <c r="G762" s="18">
        <f t="shared" si="85"/>
        <v>0</v>
      </c>
      <c r="H762" s="19">
        <f t="shared" si="86"/>
        <v>0</v>
      </c>
      <c r="I762" s="18">
        <f t="shared" si="83"/>
        <v>434.78260869565219</v>
      </c>
      <c r="J762" s="19">
        <f t="shared" si="87"/>
        <v>0</v>
      </c>
      <c r="K762" s="19">
        <f>MAX(J762+$B$22,$B$50)</f>
        <v>75</v>
      </c>
      <c r="L762" s="20">
        <f>H762/$B$44</f>
        <v>0</v>
      </c>
      <c r="M762" s="20">
        <f>I762/$B$44</f>
        <v>0.86956521739130432</v>
      </c>
      <c r="N762" s="36">
        <f>(D762-1)*$B$52</f>
        <v>569.25</v>
      </c>
      <c r="O762" s="11">
        <f>D762*$B$53</f>
        <v>45600</v>
      </c>
    </row>
    <row r="763" spans="4:15" ht="15" customHeight="1" x14ac:dyDescent="0.2">
      <c r="D763" s="10">
        <v>761</v>
      </c>
      <c r="E763" s="18">
        <f>MAX($B$47,$B$45*($B$45*(1+$B$8)/($B$45+K762))+$B$9)</f>
        <v>434.78260869565219</v>
      </c>
      <c r="F763" s="18">
        <f t="shared" si="84"/>
        <v>0</v>
      </c>
      <c r="G763" s="18">
        <f t="shared" si="85"/>
        <v>0</v>
      </c>
      <c r="H763" s="19">
        <f t="shared" si="86"/>
        <v>0</v>
      </c>
      <c r="I763" s="18">
        <f t="shared" si="83"/>
        <v>434.78260869565219</v>
      </c>
      <c r="J763" s="19">
        <f t="shared" si="87"/>
        <v>0</v>
      </c>
      <c r="K763" s="19">
        <f>MAX(J763+$B$22,$B$50)</f>
        <v>75</v>
      </c>
      <c r="L763" s="20">
        <f>H763/$B$44</f>
        <v>0</v>
      </c>
      <c r="M763" s="20">
        <f>I763/$B$44</f>
        <v>0.86956521739130432</v>
      </c>
      <c r="N763" s="36">
        <f>(D763-1)*$B$52</f>
        <v>570</v>
      </c>
      <c r="O763" s="11">
        <f>D763*$B$53</f>
        <v>45660</v>
      </c>
    </row>
    <row r="764" spans="4:15" ht="15" customHeight="1" x14ac:dyDescent="0.2">
      <c r="D764" s="10">
        <v>762</v>
      </c>
      <c r="E764" s="18">
        <f>MAX($B$47,$B$45*($B$45*(1+$B$8)/($B$45+K763))+$B$9)</f>
        <v>434.78260869565219</v>
      </c>
      <c r="F764" s="18">
        <f t="shared" si="84"/>
        <v>0</v>
      </c>
      <c r="G764" s="18">
        <f t="shared" si="85"/>
        <v>0</v>
      </c>
      <c r="H764" s="19">
        <f t="shared" si="86"/>
        <v>0</v>
      </c>
      <c r="I764" s="18">
        <f t="shared" si="83"/>
        <v>434.78260869565219</v>
      </c>
      <c r="J764" s="19">
        <f t="shared" si="87"/>
        <v>0</v>
      </c>
      <c r="K764" s="19">
        <f>MAX(J764+$B$22,$B$50)</f>
        <v>75</v>
      </c>
      <c r="L764" s="20">
        <f>H764/$B$44</f>
        <v>0</v>
      </c>
      <c r="M764" s="20">
        <f>I764/$B$44</f>
        <v>0.86956521739130432</v>
      </c>
      <c r="N764" s="36">
        <f>(D764-1)*$B$52</f>
        <v>570.75</v>
      </c>
      <c r="O764" s="11">
        <f>D764*$B$53</f>
        <v>45720</v>
      </c>
    </row>
    <row r="765" spans="4:15" ht="15" customHeight="1" x14ac:dyDescent="0.2">
      <c r="D765" s="10">
        <v>763</v>
      </c>
      <c r="E765" s="18">
        <f>MAX($B$47,$B$45*($B$45*(1+$B$8)/($B$45+K764))+$B$9)</f>
        <v>434.78260869565219</v>
      </c>
      <c r="F765" s="18">
        <f t="shared" si="84"/>
        <v>0</v>
      </c>
      <c r="G765" s="18">
        <f t="shared" si="85"/>
        <v>0</v>
      </c>
      <c r="H765" s="19">
        <f t="shared" si="86"/>
        <v>0</v>
      </c>
      <c r="I765" s="18">
        <f t="shared" si="83"/>
        <v>434.78260869565219</v>
      </c>
      <c r="J765" s="19">
        <f t="shared" si="87"/>
        <v>0</v>
      </c>
      <c r="K765" s="19">
        <f>MAX(J765+$B$22,$B$50)</f>
        <v>75</v>
      </c>
      <c r="L765" s="20">
        <f>H765/$B$44</f>
        <v>0</v>
      </c>
      <c r="M765" s="20">
        <f>I765/$B$44</f>
        <v>0.86956521739130432</v>
      </c>
      <c r="N765" s="36">
        <f>(D765-1)*$B$52</f>
        <v>571.5</v>
      </c>
      <c r="O765" s="11">
        <f>D765*$B$53</f>
        <v>45780</v>
      </c>
    </row>
    <row r="766" spans="4:15" ht="15" customHeight="1" x14ac:dyDescent="0.2">
      <c r="D766" s="10">
        <v>764</v>
      </c>
      <c r="E766" s="18">
        <f>MAX($B$47,$B$45*($B$45*(1+$B$8)/($B$45+K765))+$B$9)</f>
        <v>434.78260869565219</v>
      </c>
      <c r="F766" s="18">
        <f t="shared" si="84"/>
        <v>0</v>
      </c>
      <c r="G766" s="18">
        <f t="shared" si="85"/>
        <v>0</v>
      </c>
      <c r="H766" s="19">
        <f t="shared" si="86"/>
        <v>0</v>
      </c>
      <c r="I766" s="18">
        <f t="shared" si="83"/>
        <v>434.78260869565219</v>
      </c>
      <c r="J766" s="19">
        <f t="shared" si="87"/>
        <v>0</v>
      </c>
      <c r="K766" s="19">
        <f>MAX(J766+$B$22,$B$50)</f>
        <v>75</v>
      </c>
      <c r="L766" s="20">
        <f>H766/$B$44</f>
        <v>0</v>
      </c>
      <c r="M766" s="20">
        <f>I766/$B$44</f>
        <v>0.86956521739130432</v>
      </c>
      <c r="N766" s="36">
        <f>(D766-1)*$B$52</f>
        <v>572.25</v>
      </c>
      <c r="O766" s="11">
        <f>D766*$B$53</f>
        <v>45840</v>
      </c>
    </row>
    <row r="767" spans="4:15" ht="15" customHeight="1" x14ac:dyDescent="0.2">
      <c r="D767" s="10">
        <v>765</v>
      </c>
      <c r="E767" s="18">
        <f>MAX($B$47,$B$45*($B$45*(1+$B$8)/($B$45+K766))+$B$9)</f>
        <v>434.78260869565219</v>
      </c>
      <c r="F767" s="18">
        <f t="shared" si="84"/>
        <v>0</v>
      </c>
      <c r="G767" s="18">
        <f t="shared" si="85"/>
        <v>0</v>
      </c>
      <c r="H767" s="19">
        <f t="shared" si="86"/>
        <v>0</v>
      </c>
      <c r="I767" s="18">
        <f t="shared" si="83"/>
        <v>434.78260869565219</v>
      </c>
      <c r="J767" s="19">
        <f t="shared" si="87"/>
        <v>0</v>
      </c>
      <c r="K767" s="19">
        <f>MAX(J767+$B$22,$B$50)</f>
        <v>75</v>
      </c>
      <c r="L767" s="20">
        <f>H767/$B$44</f>
        <v>0</v>
      </c>
      <c r="M767" s="20">
        <f>I767/$B$44</f>
        <v>0.86956521739130432</v>
      </c>
      <c r="N767" s="36">
        <f>(D767-1)*$B$52</f>
        <v>573</v>
      </c>
      <c r="O767" s="11">
        <f>D767*$B$53</f>
        <v>45900</v>
      </c>
    </row>
    <row r="768" spans="4:15" ht="15" customHeight="1" x14ac:dyDescent="0.2">
      <c r="D768" s="10">
        <v>766</v>
      </c>
      <c r="E768" s="18">
        <f>MAX($B$47,$B$45*($B$45*(1+$B$8)/($B$45+K767))+$B$9)</f>
        <v>434.78260869565219</v>
      </c>
      <c r="F768" s="18">
        <f t="shared" si="84"/>
        <v>0</v>
      </c>
      <c r="G768" s="18">
        <f t="shared" si="85"/>
        <v>0</v>
      </c>
      <c r="H768" s="19">
        <f t="shared" si="86"/>
        <v>0</v>
      </c>
      <c r="I768" s="18">
        <f t="shared" si="83"/>
        <v>434.78260869565219</v>
      </c>
      <c r="J768" s="19">
        <f t="shared" si="87"/>
        <v>0</v>
      </c>
      <c r="K768" s="19">
        <f>MAX(J768+$B$22,$B$50)</f>
        <v>75</v>
      </c>
      <c r="L768" s="20">
        <f>H768/$B$44</f>
        <v>0</v>
      </c>
      <c r="M768" s="20">
        <f>I768/$B$44</f>
        <v>0.86956521739130432</v>
      </c>
      <c r="N768" s="36">
        <f>(D768-1)*$B$52</f>
        <v>573.75</v>
      </c>
      <c r="O768" s="11">
        <f>D768*$B$53</f>
        <v>45960</v>
      </c>
    </row>
    <row r="769" spans="4:15" ht="15" customHeight="1" x14ac:dyDescent="0.2">
      <c r="D769" s="10">
        <v>767</v>
      </c>
      <c r="E769" s="18">
        <f>MAX($B$47,$B$45*($B$45*(1+$B$8)/($B$45+K768))+$B$9)</f>
        <v>434.78260869565219</v>
      </c>
      <c r="F769" s="18">
        <f t="shared" si="84"/>
        <v>0</v>
      </c>
      <c r="G769" s="18">
        <f t="shared" si="85"/>
        <v>0</v>
      </c>
      <c r="H769" s="19">
        <f t="shared" si="86"/>
        <v>0</v>
      </c>
      <c r="I769" s="18">
        <f t="shared" si="83"/>
        <v>434.78260869565219</v>
      </c>
      <c r="J769" s="19">
        <f t="shared" si="87"/>
        <v>0</v>
      </c>
      <c r="K769" s="19">
        <f>MAX(J769+$B$22,$B$50)</f>
        <v>75</v>
      </c>
      <c r="L769" s="20">
        <f>H769/$B$44</f>
        <v>0</v>
      </c>
      <c r="M769" s="20">
        <f>I769/$B$44</f>
        <v>0.86956521739130432</v>
      </c>
      <c r="N769" s="36">
        <f>(D769-1)*$B$52</f>
        <v>574.5</v>
      </c>
      <c r="O769" s="11">
        <f>D769*$B$53</f>
        <v>46020</v>
      </c>
    </row>
    <row r="770" spans="4:15" ht="15" customHeight="1" x14ac:dyDescent="0.2">
      <c r="D770" s="10">
        <v>768</v>
      </c>
      <c r="E770" s="18">
        <f>MAX($B$47,$B$45*($B$45*(1+$B$8)/($B$45+K769))+$B$9)</f>
        <v>434.78260869565219</v>
      </c>
      <c r="F770" s="18">
        <f t="shared" si="84"/>
        <v>0</v>
      </c>
      <c r="G770" s="18">
        <f t="shared" si="85"/>
        <v>0</v>
      </c>
      <c r="H770" s="19">
        <f t="shared" si="86"/>
        <v>0</v>
      </c>
      <c r="I770" s="18">
        <f t="shared" si="83"/>
        <v>434.78260869565219</v>
      </c>
      <c r="J770" s="19">
        <f t="shared" si="87"/>
        <v>0</v>
      </c>
      <c r="K770" s="19">
        <f>MAX(J770+$B$22,$B$50)</f>
        <v>75</v>
      </c>
      <c r="L770" s="20">
        <f>H770/$B$44</f>
        <v>0</v>
      </c>
      <c r="M770" s="20">
        <f>I770/$B$44</f>
        <v>0.86956521739130432</v>
      </c>
      <c r="N770" s="36">
        <f>(D770-1)*$B$52</f>
        <v>575.25</v>
      </c>
      <c r="O770" s="11">
        <f>D770*$B$53</f>
        <v>46080</v>
      </c>
    </row>
    <row r="771" spans="4:15" ht="15" customHeight="1" x14ac:dyDescent="0.2">
      <c r="D771" s="10">
        <v>769</v>
      </c>
      <c r="E771" s="18">
        <f>MAX($B$47,$B$45*($B$45*(1+$B$8)/($B$45+K770))+$B$9)</f>
        <v>434.78260869565219</v>
      </c>
      <c r="F771" s="18">
        <f t="shared" si="84"/>
        <v>0</v>
      </c>
      <c r="G771" s="18">
        <f t="shared" si="85"/>
        <v>0</v>
      </c>
      <c r="H771" s="19">
        <f t="shared" si="86"/>
        <v>0</v>
      </c>
      <c r="I771" s="18">
        <f t="shared" si="83"/>
        <v>434.78260869565219</v>
      </c>
      <c r="J771" s="19">
        <f t="shared" si="87"/>
        <v>0</v>
      </c>
      <c r="K771" s="19">
        <f>MAX(J771+$B$22,$B$50)</f>
        <v>75</v>
      </c>
      <c r="L771" s="20">
        <f>H771/$B$44</f>
        <v>0</v>
      </c>
      <c r="M771" s="20">
        <f>I771/$B$44</f>
        <v>0.86956521739130432</v>
      </c>
      <c r="N771" s="36">
        <f>(D771-1)*$B$52</f>
        <v>576</v>
      </c>
      <c r="O771" s="11">
        <f>D771*$B$53</f>
        <v>46140</v>
      </c>
    </row>
    <row r="772" spans="4:15" ht="15" customHeight="1" x14ac:dyDescent="0.2">
      <c r="D772" s="10">
        <v>770</v>
      </c>
      <c r="E772" s="18">
        <f>MAX($B$47,$B$45*($B$45*(1+$B$8)/($B$45+K771))+$B$9)</f>
        <v>434.78260869565219</v>
      </c>
      <c r="F772" s="18">
        <f t="shared" si="84"/>
        <v>0</v>
      </c>
      <c r="G772" s="18">
        <f t="shared" si="85"/>
        <v>0</v>
      </c>
      <c r="H772" s="19">
        <f t="shared" si="86"/>
        <v>0</v>
      </c>
      <c r="I772" s="18">
        <f t="shared" ref="I772:I835" si="88">MAX(E772-H772-$B$9,0)/$B$46*$B$35</f>
        <v>434.78260869565219</v>
      </c>
      <c r="J772" s="19">
        <f t="shared" si="87"/>
        <v>0</v>
      </c>
      <c r="K772" s="19">
        <f>MAX(J772+$B$22,$B$50)</f>
        <v>75</v>
      </c>
      <c r="L772" s="20">
        <f>H772/$B$44</f>
        <v>0</v>
      </c>
      <c r="M772" s="20">
        <f>I772/$B$44</f>
        <v>0.86956521739130432</v>
      </c>
      <c r="N772" s="36">
        <f>(D772-1)*$B$52</f>
        <v>576.75</v>
      </c>
      <c r="O772" s="11">
        <f>D772*$B$53</f>
        <v>46200</v>
      </c>
    </row>
    <row r="773" spans="4:15" ht="15" customHeight="1" x14ac:dyDescent="0.2">
      <c r="D773" s="10">
        <v>771</v>
      </c>
      <c r="E773" s="18">
        <f>MAX($B$47,$B$45*($B$45*(1+$B$8)/($B$45+K772))+$B$9)</f>
        <v>434.78260869565219</v>
      </c>
      <c r="F773" s="18">
        <f t="shared" si="84"/>
        <v>0</v>
      </c>
      <c r="G773" s="18">
        <f t="shared" si="85"/>
        <v>0</v>
      </c>
      <c r="H773" s="19">
        <f t="shared" si="86"/>
        <v>0</v>
      </c>
      <c r="I773" s="18">
        <f t="shared" si="88"/>
        <v>434.78260869565219</v>
      </c>
      <c r="J773" s="19">
        <f t="shared" si="87"/>
        <v>0</v>
      </c>
      <c r="K773" s="19">
        <f>MAX(J773+$B$22,$B$50)</f>
        <v>75</v>
      </c>
      <c r="L773" s="20">
        <f>H773/$B$44</f>
        <v>0</v>
      </c>
      <c r="M773" s="20">
        <f>I773/$B$44</f>
        <v>0.86956521739130432</v>
      </c>
      <c r="N773" s="36">
        <f>(D773-1)*$B$52</f>
        <v>577.5</v>
      </c>
      <c r="O773" s="11">
        <f>D773*$B$53</f>
        <v>46260</v>
      </c>
    </row>
    <row r="774" spans="4:15" ht="15" customHeight="1" x14ac:dyDescent="0.2">
      <c r="D774" s="10">
        <v>772</v>
      </c>
      <c r="E774" s="18">
        <f>MAX($B$47,$B$45*($B$45*(1+$B$8)/($B$45+K773))+$B$9)</f>
        <v>434.78260869565219</v>
      </c>
      <c r="F774" s="18">
        <f t="shared" si="84"/>
        <v>0</v>
      </c>
      <c r="G774" s="18">
        <f t="shared" si="85"/>
        <v>0</v>
      </c>
      <c r="H774" s="19">
        <f t="shared" si="86"/>
        <v>0</v>
      </c>
      <c r="I774" s="18">
        <f t="shared" si="88"/>
        <v>434.78260869565219</v>
      </c>
      <c r="J774" s="19">
        <f t="shared" si="87"/>
        <v>0</v>
      </c>
      <c r="K774" s="19">
        <f>MAX(J774+$B$22,$B$50)</f>
        <v>75</v>
      </c>
      <c r="L774" s="20">
        <f>H774/$B$44</f>
        <v>0</v>
      </c>
      <c r="M774" s="20">
        <f>I774/$B$44</f>
        <v>0.86956521739130432</v>
      </c>
      <c r="N774" s="36">
        <f>(D774-1)*$B$52</f>
        <v>578.25</v>
      </c>
      <c r="O774" s="11">
        <f>D774*$B$53</f>
        <v>46320</v>
      </c>
    </row>
    <row r="775" spans="4:15" ht="15" customHeight="1" x14ac:dyDescent="0.2">
      <c r="D775" s="10">
        <v>773</v>
      </c>
      <c r="E775" s="18">
        <f>MAX($B$47,$B$45*($B$45*(1+$B$8)/($B$45+K774))+$B$9)</f>
        <v>434.78260869565219</v>
      </c>
      <c r="F775" s="18">
        <f t="shared" si="84"/>
        <v>0</v>
      </c>
      <c r="G775" s="18">
        <f t="shared" si="85"/>
        <v>0</v>
      </c>
      <c r="H775" s="19">
        <f t="shared" si="86"/>
        <v>0</v>
      </c>
      <c r="I775" s="18">
        <f t="shared" si="88"/>
        <v>434.78260869565219</v>
      </c>
      <c r="J775" s="19">
        <f t="shared" si="87"/>
        <v>0</v>
      </c>
      <c r="K775" s="19">
        <f>MAX(J775+$B$22,$B$50)</f>
        <v>75</v>
      </c>
      <c r="L775" s="20">
        <f>H775/$B$44</f>
        <v>0</v>
      </c>
      <c r="M775" s="20">
        <f>I775/$B$44</f>
        <v>0.86956521739130432</v>
      </c>
      <c r="N775" s="36">
        <f>(D775-1)*$B$52</f>
        <v>579</v>
      </c>
      <c r="O775" s="11">
        <f>D775*$B$53</f>
        <v>46380</v>
      </c>
    </row>
    <row r="776" spans="4:15" ht="15" customHeight="1" x14ac:dyDescent="0.2">
      <c r="D776" s="10">
        <v>774</v>
      </c>
      <c r="E776" s="18">
        <f>MAX($B$47,$B$45*($B$45*(1+$B$8)/($B$45+K775))+$B$9)</f>
        <v>434.78260869565219</v>
      </c>
      <c r="F776" s="18">
        <f t="shared" si="84"/>
        <v>0</v>
      </c>
      <c r="G776" s="18">
        <f t="shared" si="85"/>
        <v>0</v>
      </c>
      <c r="H776" s="19">
        <f t="shared" si="86"/>
        <v>0</v>
      </c>
      <c r="I776" s="18">
        <f t="shared" si="88"/>
        <v>434.78260869565219</v>
      </c>
      <c r="J776" s="19">
        <f t="shared" si="87"/>
        <v>0</v>
      </c>
      <c r="K776" s="19">
        <f>MAX(J776+$B$22,$B$50)</f>
        <v>75</v>
      </c>
      <c r="L776" s="20">
        <f>H776/$B$44</f>
        <v>0</v>
      </c>
      <c r="M776" s="20">
        <f>I776/$B$44</f>
        <v>0.86956521739130432</v>
      </c>
      <c r="N776" s="36">
        <f>(D776-1)*$B$52</f>
        <v>579.75</v>
      </c>
      <c r="O776" s="11">
        <f>D776*$B$53</f>
        <v>46440</v>
      </c>
    </row>
    <row r="777" spans="4:15" ht="15" customHeight="1" x14ac:dyDescent="0.2">
      <c r="D777" s="10">
        <v>775</v>
      </c>
      <c r="E777" s="18">
        <f>MAX($B$47,$B$45*($B$45*(1+$B$8)/($B$45+K776))+$B$9)</f>
        <v>434.78260869565219</v>
      </c>
      <c r="F777" s="18">
        <f t="shared" si="84"/>
        <v>0</v>
      </c>
      <c r="G777" s="18">
        <f t="shared" si="85"/>
        <v>0</v>
      </c>
      <c r="H777" s="19">
        <f t="shared" si="86"/>
        <v>0</v>
      </c>
      <c r="I777" s="18">
        <f t="shared" si="88"/>
        <v>434.78260869565219</v>
      </c>
      <c r="J777" s="19">
        <f t="shared" si="87"/>
        <v>0</v>
      </c>
      <c r="K777" s="19">
        <f>MAX(J777+$B$22,$B$50)</f>
        <v>75</v>
      </c>
      <c r="L777" s="20">
        <f>H777/$B$44</f>
        <v>0</v>
      </c>
      <c r="M777" s="20">
        <f>I777/$B$44</f>
        <v>0.86956521739130432</v>
      </c>
      <c r="N777" s="36">
        <f>(D777-1)*$B$52</f>
        <v>580.5</v>
      </c>
      <c r="O777" s="11">
        <f>D777*$B$53</f>
        <v>46500</v>
      </c>
    </row>
    <row r="778" spans="4:15" ht="15" customHeight="1" x14ac:dyDescent="0.2">
      <c r="D778" s="10">
        <v>776</v>
      </c>
      <c r="E778" s="18">
        <f>MAX($B$47,$B$45*($B$45*(1+$B$8)/($B$45+K777))+$B$9)</f>
        <v>434.78260869565219</v>
      </c>
      <c r="F778" s="18">
        <f t="shared" si="84"/>
        <v>0</v>
      </c>
      <c r="G778" s="18">
        <f t="shared" si="85"/>
        <v>0</v>
      </c>
      <c r="H778" s="19">
        <f t="shared" si="86"/>
        <v>0</v>
      </c>
      <c r="I778" s="18">
        <f t="shared" si="88"/>
        <v>434.78260869565219</v>
      </c>
      <c r="J778" s="19">
        <f t="shared" si="87"/>
        <v>0</v>
      </c>
      <c r="K778" s="19">
        <f>MAX(J778+$B$22,$B$50)</f>
        <v>75</v>
      </c>
      <c r="L778" s="20">
        <f>H778/$B$44</f>
        <v>0</v>
      </c>
      <c r="M778" s="20">
        <f>I778/$B$44</f>
        <v>0.86956521739130432</v>
      </c>
      <c r="N778" s="36">
        <f>(D778-1)*$B$52</f>
        <v>581.25</v>
      </c>
      <c r="O778" s="11">
        <f>D778*$B$53</f>
        <v>46560</v>
      </c>
    </row>
    <row r="779" spans="4:15" ht="15" customHeight="1" x14ac:dyDescent="0.2">
      <c r="D779" s="10">
        <v>777</v>
      </c>
      <c r="E779" s="18">
        <f>MAX($B$47,$B$45*($B$45*(1+$B$8)/($B$45+K778))+$B$9)</f>
        <v>434.78260869565219</v>
      </c>
      <c r="F779" s="18">
        <f t="shared" si="84"/>
        <v>0</v>
      </c>
      <c r="G779" s="18">
        <f t="shared" si="85"/>
        <v>0</v>
      </c>
      <c r="H779" s="19">
        <f t="shared" si="86"/>
        <v>0</v>
      </c>
      <c r="I779" s="18">
        <f t="shared" si="88"/>
        <v>434.78260869565219</v>
      </c>
      <c r="J779" s="19">
        <f t="shared" si="87"/>
        <v>0</v>
      </c>
      <c r="K779" s="19">
        <f>MAX(J779+$B$22,$B$50)</f>
        <v>75</v>
      </c>
      <c r="L779" s="20">
        <f>H779/$B$44</f>
        <v>0</v>
      </c>
      <c r="M779" s="20">
        <f>I779/$B$44</f>
        <v>0.86956521739130432</v>
      </c>
      <c r="N779" s="36">
        <f>(D779-1)*$B$52</f>
        <v>582</v>
      </c>
      <c r="O779" s="11">
        <f>D779*$B$53</f>
        <v>46620</v>
      </c>
    </row>
    <row r="780" spans="4:15" ht="15" customHeight="1" x14ac:dyDescent="0.2">
      <c r="D780" s="10">
        <v>778</v>
      </c>
      <c r="E780" s="18">
        <f>MAX($B$47,$B$45*($B$45*(1+$B$8)/($B$45+K779))+$B$9)</f>
        <v>434.78260869565219</v>
      </c>
      <c r="F780" s="18">
        <f t="shared" si="84"/>
        <v>0</v>
      </c>
      <c r="G780" s="18">
        <f t="shared" si="85"/>
        <v>0</v>
      </c>
      <c r="H780" s="19">
        <f t="shared" si="86"/>
        <v>0</v>
      </c>
      <c r="I780" s="18">
        <f t="shared" si="88"/>
        <v>434.78260869565219</v>
      </c>
      <c r="J780" s="19">
        <f t="shared" si="87"/>
        <v>0</v>
      </c>
      <c r="K780" s="19">
        <f>MAX(J780+$B$22,$B$50)</f>
        <v>75</v>
      </c>
      <c r="L780" s="20">
        <f>H780/$B$44</f>
        <v>0</v>
      </c>
      <c r="M780" s="20">
        <f>I780/$B$44</f>
        <v>0.86956521739130432</v>
      </c>
      <c r="N780" s="36">
        <f>(D780-1)*$B$52</f>
        <v>582.75</v>
      </c>
      <c r="O780" s="11">
        <f>D780*$B$53</f>
        <v>46680</v>
      </c>
    </row>
    <row r="781" spans="4:15" ht="15" customHeight="1" x14ac:dyDescent="0.2">
      <c r="D781" s="10">
        <v>779</v>
      </c>
      <c r="E781" s="18">
        <f>MAX($B$47,$B$45*($B$45*(1+$B$8)/($B$45+K780))+$B$9)</f>
        <v>434.78260869565219</v>
      </c>
      <c r="F781" s="18">
        <f t="shared" si="84"/>
        <v>0</v>
      </c>
      <c r="G781" s="18">
        <f t="shared" si="85"/>
        <v>0</v>
      </c>
      <c r="H781" s="19">
        <f t="shared" si="86"/>
        <v>0</v>
      </c>
      <c r="I781" s="18">
        <f t="shared" si="88"/>
        <v>434.78260869565219</v>
      </c>
      <c r="J781" s="19">
        <f t="shared" si="87"/>
        <v>0</v>
      </c>
      <c r="K781" s="19">
        <f>MAX(J781+$B$22,$B$50)</f>
        <v>75</v>
      </c>
      <c r="L781" s="20">
        <f>H781/$B$44</f>
        <v>0</v>
      </c>
      <c r="M781" s="20">
        <f>I781/$B$44</f>
        <v>0.86956521739130432</v>
      </c>
      <c r="N781" s="36">
        <f>(D781-1)*$B$52</f>
        <v>583.5</v>
      </c>
      <c r="O781" s="11">
        <f>D781*$B$53</f>
        <v>46740</v>
      </c>
    </row>
    <row r="782" spans="4:15" ht="15" customHeight="1" x14ac:dyDescent="0.2">
      <c r="D782" s="10">
        <v>780</v>
      </c>
      <c r="E782" s="18">
        <f>MAX($B$47,$B$45*($B$45*(1+$B$8)/($B$45+K781))+$B$9)</f>
        <v>434.78260869565219</v>
      </c>
      <c r="F782" s="18">
        <f t="shared" si="84"/>
        <v>0</v>
      </c>
      <c r="G782" s="18">
        <f t="shared" si="85"/>
        <v>0</v>
      </c>
      <c r="H782" s="19">
        <f t="shared" si="86"/>
        <v>0</v>
      </c>
      <c r="I782" s="18">
        <f t="shared" si="88"/>
        <v>434.78260869565219</v>
      </c>
      <c r="J782" s="19">
        <f t="shared" si="87"/>
        <v>0</v>
      </c>
      <c r="K782" s="19">
        <f>MAX(J782+$B$22,$B$50)</f>
        <v>75</v>
      </c>
      <c r="L782" s="20">
        <f>H782/$B$44</f>
        <v>0</v>
      </c>
      <c r="M782" s="20">
        <f>I782/$B$44</f>
        <v>0.86956521739130432</v>
      </c>
      <c r="N782" s="36">
        <f>(D782-1)*$B$52</f>
        <v>584.25</v>
      </c>
      <c r="O782" s="11">
        <f>D782*$B$53</f>
        <v>46800</v>
      </c>
    </row>
    <row r="783" spans="4:15" ht="15" customHeight="1" x14ac:dyDescent="0.2">
      <c r="D783" s="10">
        <v>781</v>
      </c>
      <c r="E783" s="18">
        <f>MAX($B$47,$B$45*($B$45*(1+$B$8)/($B$45+K782))+$B$9)</f>
        <v>434.78260869565219</v>
      </c>
      <c r="F783" s="18">
        <f t="shared" si="84"/>
        <v>0</v>
      </c>
      <c r="G783" s="18">
        <f t="shared" si="85"/>
        <v>0</v>
      </c>
      <c r="H783" s="19">
        <f t="shared" si="86"/>
        <v>0</v>
      </c>
      <c r="I783" s="18">
        <f t="shared" si="88"/>
        <v>434.78260869565219</v>
      </c>
      <c r="J783" s="19">
        <f t="shared" si="87"/>
        <v>0</v>
      </c>
      <c r="K783" s="19">
        <f>MAX(J783+$B$22,$B$50)</f>
        <v>75</v>
      </c>
      <c r="L783" s="20">
        <f>H783/$B$44</f>
        <v>0</v>
      </c>
      <c r="M783" s="20">
        <f>I783/$B$44</f>
        <v>0.86956521739130432</v>
      </c>
      <c r="N783" s="36">
        <f>(D783-1)*$B$52</f>
        <v>585</v>
      </c>
      <c r="O783" s="11">
        <f>D783*$B$53</f>
        <v>46860</v>
      </c>
    </row>
    <row r="784" spans="4:15" ht="15" customHeight="1" x14ac:dyDescent="0.2">
      <c r="D784" s="10">
        <v>782</v>
      </c>
      <c r="E784" s="18">
        <f>MAX($B$47,$B$45*($B$45*(1+$B$8)/($B$45+K783))+$B$9)</f>
        <v>434.78260869565219</v>
      </c>
      <c r="F784" s="18">
        <f t="shared" si="84"/>
        <v>0</v>
      </c>
      <c r="G784" s="18">
        <f t="shared" si="85"/>
        <v>0</v>
      </c>
      <c r="H784" s="19">
        <f t="shared" si="86"/>
        <v>0</v>
      </c>
      <c r="I784" s="18">
        <f t="shared" si="88"/>
        <v>434.78260869565219</v>
      </c>
      <c r="J784" s="19">
        <f t="shared" si="87"/>
        <v>0</v>
      </c>
      <c r="K784" s="19">
        <f>MAX(J784+$B$22,$B$50)</f>
        <v>75</v>
      </c>
      <c r="L784" s="20">
        <f>H784/$B$44</f>
        <v>0</v>
      </c>
      <c r="M784" s="20">
        <f>I784/$B$44</f>
        <v>0.86956521739130432</v>
      </c>
      <c r="N784" s="36">
        <f>(D784-1)*$B$52</f>
        <v>585.75</v>
      </c>
      <c r="O784" s="11">
        <f>D784*$B$53</f>
        <v>46920</v>
      </c>
    </row>
    <row r="785" spans="4:15" ht="15" customHeight="1" x14ac:dyDescent="0.2">
      <c r="D785" s="10">
        <v>783</v>
      </c>
      <c r="E785" s="18">
        <f>MAX($B$47,$B$45*($B$45*(1+$B$8)/($B$45+K784))+$B$9)</f>
        <v>434.78260869565219</v>
      </c>
      <c r="F785" s="18">
        <f t="shared" si="84"/>
        <v>0</v>
      </c>
      <c r="G785" s="18">
        <f t="shared" si="85"/>
        <v>0</v>
      </c>
      <c r="H785" s="19">
        <f t="shared" si="86"/>
        <v>0</v>
      </c>
      <c r="I785" s="18">
        <f t="shared" si="88"/>
        <v>434.78260869565219</v>
      </c>
      <c r="J785" s="19">
        <f t="shared" si="87"/>
        <v>0</v>
      </c>
      <c r="K785" s="19">
        <f>MAX(J785+$B$22,$B$50)</f>
        <v>75</v>
      </c>
      <c r="L785" s="20">
        <f>H785/$B$44</f>
        <v>0</v>
      </c>
      <c r="M785" s="20">
        <f>I785/$B$44</f>
        <v>0.86956521739130432</v>
      </c>
      <c r="N785" s="36">
        <f>(D785-1)*$B$52</f>
        <v>586.5</v>
      </c>
      <c r="O785" s="11">
        <f>D785*$B$53</f>
        <v>46980</v>
      </c>
    </row>
    <row r="786" spans="4:15" ht="15" customHeight="1" x14ac:dyDescent="0.2">
      <c r="D786" s="10">
        <v>784</v>
      </c>
      <c r="E786" s="18">
        <f>MAX($B$47,$B$45*($B$45*(1+$B$8)/($B$45+K785))+$B$9)</f>
        <v>434.78260869565219</v>
      </c>
      <c r="F786" s="18">
        <f t="shared" si="84"/>
        <v>0</v>
      </c>
      <c r="G786" s="18">
        <f t="shared" si="85"/>
        <v>0</v>
      </c>
      <c r="H786" s="19">
        <f t="shared" si="86"/>
        <v>0</v>
      </c>
      <c r="I786" s="18">
        <f t="shared" si="88"/>
        <v>434.78260869565219</v>
      </c>
      <c r="J786" s="19">
        <f t="shared" si="87"/>
        <v>0</v>
      </c>
      <c r="K786" s="19">
        <f>MAX(J786+$B$22,$B$50)</f>
        <v>75</v>
      </c>
      <c r="L786" s="20">
        <f>H786/$B$44</f>
        <v>0</v>
      </c>
      <c r="M786" s="20">
        <f>I786/$B$44</f>
        <v>0.86956521739130432</v>
      </c>
      <c r="N786" s="36">
        <f>(D786-1)*$B$52</f>
        <v>587.25</v>
      </c>
      <c r="O786" s="11">
        <f>D786*$B$53</f>
        <v>47040</v>
      </c>
    </row>
    <row r="787" spans="4:15" ht="15" customHeight="1" x14ac:dyDescent="0.2">
      <c r="D787" s="10">
        <v>785</v>
      </c>
      <c r="E787" s="18">
        <f>MAX($B$47,$B$45*($B$45*(1+$B$8)/($B$45+K786))+$B$9)</f>
        <v>434.78260869565219</v>
      </c>
      <c r="F787" s="18">
        <f t="shared" si="84"/>
        <v>0</v>
      </c>
      <c r="G787" s="18">
        <f t="shared" si="85"/>
        <v>0</v>
      </c>
      <c r="H787" s="19">
        <f t="shared" si="86"/>
        <v>0</v>
      </c>
      <c r="I787" s="18">
        <f t="shared" si="88"/>
        <v>434.78260869565219</v>
      </c>
      <c r="J787" s="19">
        <f t="shared" si="87"/>
        <v>0</v>
      </c>
      <c r="K787" s="19">
        <f>MAX(J787+$B$22,$B$50)</f>
        <v>75</v>
      </c>
      <c r="L787" s="20">
        <f>H787/$B$44</f>
        <v>0</v>
      </c>
      <c r="M787" s="20">
        <f>I787/$B$44</f>
        <v>0.86956521739130432</v>
      </c>
      <c r="N787" s="36">
        <f>(D787-1)*$B$52</f>
        <v>588</v>
      </c>
      <c r="O787" s="11">
        <f>D787*$B$53</f>
        <v>47100</v>
      </c>
    </row>
    <row r="788" spans="4:15" ht="15" customHeight="1" x14ac:dyDescent="0.2">
      <c r="D788" s="10">
        <v>786</v>
      </c>
      <c r="E788" s="18">
        <f>MAX($B$47,$B$45*($B$45*(1+$B$8)/($B$45+K787))+$B$9)</f>
        <v>434.78260869565219</v>
      </c>
      <c r="F788" s="18">
        <f t="shared" si="84"/>
        <v>0</v>
      </c>
      <c r="G788" s="18">
        <f t="shared" si="85"/>
        <v>0</v>
      </c>
      <c r="H788" s="19">
        <f t="shared" si="86"/>
        <v>0</v>
      </c>
      <c r="I788" s="18">
        <f t="shared" si="88"/>
        <v>434.78260869565219</v>
      </c>
      <c r="J788" s="19">
        <f t="shared" si="87"/>
        <v>0</v>
      </c>
      <c r="K788" s="19">
        <f>MAX(J788+$B$22,$B$50)</f>
        <v>75</v>
      </c>
      <c r="L788" s="20">
        <f>H788/$B$44</f>
        <v>0</v>
      </c>
      <c r="M788" s="20">
        <f>I788/$B$44</f>
        <v>0.86956521739130432</v>
      </c>
      <c r="N788" s="36">
        <f>(D788-1)*$B$52</f>
        <v>588.75</v>
      </c>
      <c r="O788" s="11">
        <f>D788*$B$53</f>
        <v>47160</v>
      </c>
    </row>
    <row r="789" spans="4:15" ht="15" customHeight="1" x14ac:dyDescent="0.2">
      <c r="D789" s="10">
        <v>787</v>
      </c>
      <c r="E789" s="18">
        <f>MAX($B$47,$B$45*($B$45*(1+$B$8)/($B$45+K788))+$B$9)</f>
        <v>434.78260869565219</v>
      </c>
      <c r="F789" s="18">
        <f t="shared" si="84"/>
        <v>0</v>
      </c>
      <c r="G789" s="18">
        <f t="shared" si="85"/>
        <v>0</v>
      </c>
      <c r="H789" s="19">
        <f t="shared" si="86"/>
        <v>0</v>
      </c>
      <c r="I789" s="18">
        <f t="shared" si="88"/>
        <v>434.78260869565219</v>
      </c>
      <c r="J789" s="19">
        <f t="shared" si="87"/>
        <v>0</v>
      </c>
      <c r="K789" s="19">
        <f>MAX(J789+$B$22,$B$50)</f>
        <v>75</v>
      </c>
      <c r="L789" s="20">
        <f>H789/$B$44</f>
        <v>0</v>
      </c>
      <c r="M789" s="20">
        <f>I789/$B$44</f>
        <v>0.86956521739130432</v>
      </c>
      <c r="N789" s="36">
        <f>(D789-1)*$B$52</f>
        <v>589.5</v>
      </c>
      <c r="O789" s="11">
        <f>D789*$B$53</f>
        <v>47220</v>
      </c>
    </row>
    <row r="790" spans="4:15" ht="15" customHeight="1" x14ac:dyDescent="0.2">
      <c r="D790" s="10">
        <v>788</v>
      </c>
      <c r="E790" s="18">
        <f>MAX($B$47,$B$45*($B$45*(1+$B$8)/($B$45+K789))+$B$9)</f>
        <v>434.78260869565219</v>
      </c>
      <c r="F790" s="18">
        <f t="shared" si="84"/>
        <v>0</v>
      </c>
      <c r="G790" s="18">
        <f t="shared" si="85"/>
        <v>0</v>
      </c>
      <c r="H790" s="19">
        <f t="shared" si="86"/>
        <v>0</v>
      </c>
      <c r="I790" s="18">
        <f t="shared" si="88"/>
        <v>434.78260869565219</v>
      </c>
      <c r="J790" s="19">
        <f t="shared" si="87"/>
        <v>0</v>
      </c>
      <c r="K790" s="19">
        <f>MAX(J790+$B$22,$B$50)</f>
        <v>75</v>
      </c>
      <c r="L790" s="20">
        <f>H790/$B$44</f>
        <v>0</v>
      </c>
      <c r="M790" s="20">
        <f>I790/$B$44</f>
        <v>0.86956521739130432</v>
      </c>
      <c r="N790" s="36">
        <f>(D790-1)*$B$52</f>
        <v>590.25</v>
      </c>
      <c r="O790" s="11">
        <f>D790*$B$53</f>
        <v>47280</v>
      </c>
    </row>
    <row r="791" spans="4:15" ht="15" customHeight="1" x14ac:dyDescent="0.2">
      <c r="D791" s="10">
        <v>789</v>
      </c>
      <c r="E791" s="18">
        <f>MAX($B$47,$B$45*($B$45*(1+$B$8)/($B$45+K790))+$B$9)</f>
        <v>434.78260869565219</v>
      </c>
      <c r="F791" s="18">
        <f t="shared" si="84"/>
        <v>0</v>
      </c>
      <c r="G791" s="18">
        <f t="shared" si="85"/>
        <v>0</v>
      </c>
      <c r="H791" s="19">
        <f t="shared" si="86"/>
        <v>0</v>
      </c>
      <c r="I791" s="18">
        <f t="shared" si="88"/>
        <v>434.78260869565219</v>
      </c>
      <c r="J791" s="19">
        <f t="shared" si="87"/>
        <v>0</v>
      </c>
      <c r="K791" s="19">
        <f>MAX(J791+$B$22,$B$50)</f>
        <v>75</v>
      </c>
      <c r="L791" s="20">
        <f>H791/$B$44</f>
        <v>0</v>
      </c>
      <c r="M791" s="20">
        <f>I791/$B$44</f>
        <v>0.86956521739130432</v>
      </c>
      <c r="N791" s="36">
        <f>(D791-1)*$B$52</f>
        <v>591</v>
      </c>
      <c r="O791" s="11">
        <f>D791*$B$53</f>
        <v>47340</v>
      </c>
    </row>
    <row r="792" spans="4:15" ht="15" customHeight="1" x14ac:dyDescent="0.2">
      <c r="D792" s="10">
        <v>790</v>
      </c>
      <c r="E792" s="18">
        <f>MAX($B$47,$B$45*($B$45*(1+$B$8)/($B$45+K791))+$B$9)</f>
        <v>434.78260869565219</v>
      </c>
      <c r="F792" s="18">
        <f t="shared" si="84"/>
        <v>0</v>
      </c>
      <c r="G792" s="18">
        <f t="shared" si="85"/>
        <v>0</v>
      </c>
      <c r="H792" s="19">
        <f t="shared" si="86"/>
        <v>0</v>
      </c>
      <c r="I792" s="18">
        <f t="shared" si="88"/>
        <v>434.78260869565219</v>
      </c>
      <c r="J792" s="19">
        <f t="shared" si="87"/>
        <v>0</v>
      </c>
      <c r="K792" s="19">
        <f>MAX(J792+$B$22,$B$50)</f>
        <v>75</v>
      </c>
      <c r="L792" s="20">
        <f>H792/$B$44</f>
        <v>0</v>
      </c>
      <c r="M792" s="20">
        <f>I792/$B$44</f>
        <v>0.86956521739130432</v>
      </c>
      <c r="N792" s="36">
        <f>(D792-1)*$B$52</f>
        <v>591.75</v>
      </c>
      <c r="O792" s="11">
        <f>D792*$B$53</f>
        <v>47400</v>
      </c>
    </row>
    <row r="793" spans="4:15" ht="15" customHeight="1" x14ac:dyDescent="0.2">
      <c r="D793" s="10">
        <v>791</v>
      </c>
      <c r="E793" s="18">
        <f>MAX($B$47,$B$45*($B$45*(1+$B$8)/($B$45+K792))+$B$9)</f>
        <v>434.78260869565219</v>
      </c>
      <c r="F793" s="18">
        <f t="shared" si="84"/>
        <v>0</v>
      </c>
      <c r="G793" s="18">
        <f t="shared" si="85"/>
        <v>0</v>
      </c>
      <c r="H793" s="19">
        <f t="shared" si="86"/>
        <v>0</v>
      </c>
      <c r="I793" s="18">
        <f t="shared" si="88"/>
        <v>434.78260869565219</v>
      </c>
      <c r="J793" s="19">
        <f t="shared" si="87"/>
        <v>0</v>
      </c>
      <c r="K793" s="19">
        <f>MAX(J793+$B$22,$B$50)</f>
        <v>75</v>
      </c>
      <c r="L793" s="20">
        <f>H793/$B$44</f>
        <v>0</v>
      </c>
      <c r="M793" s="20">
        <f>I793/$B$44</f>
        <v>0.86956521739130432</v>
      </c>
      <c r="N793" s="36">
        <f>(D793-1)*$B$52</f>
        <v>592.5</v>
      </c>
      <c r="O793" s="11">
        <f>D793*$B$53</f>
        <v>47460</v>
      </c>
    </row>
    <row r="794" spans="4:15" ht="15" customHeight="1" x14ac:dyDescent="0.2">
      <c r="D794" s="10">
        <v>792</v>
      </c>
      <c r="E794" s="18">
        <f>MAX($B$47,$B$45*($B$45*(1+$B$8)/($B$45+K793))+$B$9)</f>
        <v>434.78260869565219</v>
      </c>
      <c r="F794" s="18">
        <f t="shared" si="84"/>
        <v>0</v>
      </c>
      <c r="G794" s="18">
        <f t="shared" si="85"/>
        <v>0</v>
      </c>
      <c r="H794" s="19">
        <f t="shared" si="86"/>
        <v>0</v>
      </c>
      <c r="I794" s="18">
        <f t="shared" si="88"/>
        <v>434.78260869565219</v>
      </c>
      <c r="J794" s="19">
        <f t="shared" si="87"/>
        <v>0</v>
      </c>
      <c r="K794" s="19">
        <f>MAX(J794+$B$22,$B$50)</f>
        <v>75</v>
      </c>
      <c r="L794" s="20">
        <f>H794/$B$44</f>
        <v>0</v>
      </c>
      <c r="M794" s="20">
        <f>I794/$B$44</f>
        <v>0.86956521739130432</v>
      </c>
      <c r="N794" s="36">
        <f>(D794-1)*$B$52</f>
        <v>593.25</v>
      </c>
      <c r="O794" s="11">
        <f>D794*$B$53</f>
        <v>47520</v>
      </c>
    </row>
    <row r="795" spans="4:15" ht="15" customHeight="1" x14ac:dyDescent="0.2">
      <c r="D795" s="10">
        <v>793</v>
      </c>
      <c r="E795" s="18">
        <f>MAX($B$47,$B$45*($B$45*(1+$B$8)/($B$45+K794))+$B$9)</f>
        <v>434.78260869565219</v>
      </c>
      <c r="F795" s="18">
        <f t="shared" si="84"/>
        <v>0</v>
      </c>
      <c r="G795" s="18">
        <f t="shared" si="85"/>
        <v>0</v>
      </c>
      <c r="H795" s="19">
        <f t="shared" si="86"/>
        <v>0</v>
      </c>
      <c r="I795" s="18">
        <f t="shared" si="88"/>
        <v>434.78260869565219</v>
      </c>
      <c r="J795" s="19">
        <f t="shared" si="87"/>
        <v>0</v>
      </c>
      <c r="K795" s="19">
        <f>MAX(J795+$B$22,$B$50)</f>
        <v>75</v>
      </c>
      <c r="L795" s="20">
        <f>H795/$B$44</f>
        <v>0</v>
      </c>
      <c r="M795" s="20">
        <f>I795/$B$44</f>
        <v>0.86956521739130432</v>
      </c>
      <c r="N795" s="36">
        <f>(D795-1)*$B$52</f>
        <v>594</v>
      </c>
      <c r="O795" s="11">
        <f>D795*$B$53</f>
        <v>47580</v>
      </c>
    </row>
    <row r="796" spans="4:15" ht="15" customHeight="1" x14ac:dyDescent="0.2">
      <c r="D796" s="10">
        <v>794</v>
      </c>
      <c r="E796" s="18">
        <f>MAX($B$47,$B$45*($B$45*(1+$B$8)/($B$45+K795))+$B$9)</f>
        <v>434.78260869565219</v>
      </c>
      <c r="F796" s="18">
        <f t="shared" si="84"/>
        <v>0</v>
      </c>
      <c r="G796" s="18">
        <f t="shared" si="85"/>
        <v>0</v>
      </c>
      <c r="H796" s="19">
        <f t="shared" si="86"/>
        <v>0</v>
      </c>
      <c r="I796" s="18">
        <f t="shared" si="88"/>
        <v>434.78260869565219</v>
      </c>
      <c r="J796" s="19">
        <f t="shared" si="87"/>
        <v>0</v>
      </c>
      <c r="K796" s="19">
        <f>MAX(J796+$B$22,$B$50)</f>
        <v>75</v>
      </c>
      <c r="L796" s="20">
        <f>H796/$B$44</f>
        <v>0</v>
      </c>
      <c r="M796" s="20">
        <f>I796/$B$44</f>
        <v>0.86956521739130432</v>
      </c>
      <c r="N796" s="36">
        <f>(D796-1)*$B$52</f>
        <v>594.75</v>
      </c>
      <c r="O796" s="11">
        <f>D796*$B$53</f>
        <v>47640</v>
      </c>
    </row>
    <row r="797" spans="4:15" ht="15" customHeight="1" x14ac:dyDescent="0.2">
      <c r="D797" s="10">
        <v>795</v>
      </c>
      <c r="E797" s="18">
        <f>MAX($B$47,$B$45*($B$45*(1+$B$8)/($B$45+K796))+$B$9)</f>
        <v>434.78260869565219</v>
      </c>
      <c r="F797" s="18">
        <f t="shared" si="84"/>
        <v>0</v>
      </c>
      <c r="G797" s="18">
        <f t="shared" si="85"/>
        <v>0</v>
      </c>
      <c r="H797" s="19">
        <f t="shared" si="86"/>
        <v>0</v>
      </c>
      <c r="I797" s="18">
        <f t="shared" si="88"/>
        <v>434.78260869565219</v>
      </c>
      <c r="J797" s="19">
        <f t="shared" si="87"/>
        <v>0</v>
      </c>
      <c r="K797" s="19">
        <f>MAX(J797+$B$22,$B$50)</f>
        <v>75</v>
      </c>
      <c r="L797" s="20">
        <f>H797/$B$44</f>
        <v>0</v>
      </c>
      <c r="M797" s="20">
        <f>I797/$B$44</f>
        <v>0.86956521739130432</v>
      </c>
      <c r="N797" s="36">
        <f>(D797-1)*$B$52</f>
        <v>595.5</v>
      </c>
      <c r="O797" s="11">
        <f>D797*$B$53</f>
        <v>47700</v>
      </c>
    </row>
    <row r="798" spans="4:15" ht="15" customHeight="1" x14ac:dyDescent="0.2">
      <c r="D798" s="10">
        <v>796</v>
      </c>
      <c r="E798" s="18">
        <f>MAX($B$47,$B$45*($B$45*(1+$B$8)/($B$45+K797))+$B$9)</f>
        <v>434.78260869565219</v>
      </c>
      <c r="F798" s="18">
        <f t="shared" si="84"/>
        <v>0</v>
      </c>
      <c r="G798" s="18">
        <f t="shared" si="85"/>
        <v>0</v>
      </c>
      <c r="H798" s="19">
        <f t="shared" si="86"/>
        <v>0</v>
      </c>
      <c r="I798" s="18">
        <f t="shared" si="88"/>
        <v>434.78260869565219</v>
      </c>
      <c r="J798" s="19">
        <f t="shared" si="87"/>
        <v>0</v>
      </c>
      <c r="K798" s="19">
        <f>MAX(J798+$B$22,$B$50)</f>
        <v>75</v>
      </c>
      <c r="L798" s="20">
        <f>H798/$B$44</f>
        <v>0</v>
      </c>
      <c r="M798" s="20">
        <f>I798/$B$44</f>
        <v>0.86956521739130432</v>
      </c>
      <c r="N798" s="36">
        <f>(D798-1)*$B$52</f>
        <v>596.25</v>
      </c>
      <c r="O798" s="11">
        <f>D798*$B$53</f>
        <v>47760</v>
      </c>
    </row>
    <row r="799" spans="4:15" ht="15" customHeight="1" x14ac:dyDescent="0.2">
      <c r="D799" s="10">
        <v>797</v>
      </c>
      <c r="E799" s="18">
        <f>MAX($B$47,$B$45*($B$45*(1+$B$8)/($B$45+K798))+$B$9)</f>
        <v>434.78260869565219</v>
      </c>
      <c r="F799" s="18">
        <f t="shared" si="84"/>
        <v>0</v>
      </c>
      <c r="G799" s="18">
        <f t="shared" si="85"/>
        <v>0</v>
      </c>
      <c r="H799" s="19">
        <f t="shared" si="86"/>
        <v>0</v>
      </c>
      <c r="I799" s="18">
        <f t="shared" si="88"/>
        <v>434.78260869565219</v>
      </c>
      <c r="J799" s="19">
        <f t="shared" si="87"/>
        <v>0</v>
      </c>
      <c r="K799" s="19">
        <f>MAX(J799+$B$22,$B$50)</f>
        <v>75</v>
      </c>
      <c r="L799" s="20">
        <f>H799/$B$44</f>
        <v>0</v>
      </c>
      <c r="M799" s="20">
        <f>I799/$B$44</f>
        <v>0.86956521739130432</v>
      </c>
      <c r="N799" s="36">
        <f>(D799-1)*$B$52</f>
        <v>597</v>
      </c>
      <c r="O799" s="11">
        <f>D799*$B$53</f>
        <v>47820</v>
      </c>
    </row>
    <row r="800" spans="4:15" ht="15" customHeight="1" x14ac:dyDescent="0.2">
      <c r="D800" s="10">
        <v>798</v>
      </c>
      <c r="E800" s="18">
        <f>MAX($B$47,$B$45*($B$45*(1+$B$8)/($B$45+K799))+$B$9)</f>
        <v>434.78260869565219</v>
      </c>
      <c r="F800" s="18">
        <f t="shared" si="84"/>
        <v>0</v>
      </c>
      <c r="G800" s="18">
        <f t="shared" si="85"/>
        <v>0</v>
      </c>
      <c r="H800" s="19">
        <f t="shared" si="86"/>
        <v>0</v>
      </c>
      <c r="I800" s="18">
        <f t="shared" si="88"/>
        <v>434.78260869565219</v>
      </c>
      <c r="J800" s="19">
        <f t="shared" si="87"/>
        <v>0</v>
      </c>
      <c r="K800" s="19">
        <f>MAX(J800+$B$22,$B$50)</f>
        <v>75</v>
      </c>
      <c r="L800" s="20">
        <f>H800/$B$44</f>
        <v>0</v>
      </c>
      <c r="M800" s="20">
        <f>I800/$B$44</f>
        <v>0.86956521739130432</v>
      </c>
      <c r="N800" s="36">
        <f>(D800-1)*$B$52</f>
        <v>597.75</v>
      </c>
      <c r="O800" s="11">
        <f>D800*$B$53</f>
        <v>47880</v>
      </c>
    </row>
    <row r="801" spans="4:15" ht="15" customHeight="1" x14ac:dyDescent="0.2">
      <c r="D801" s="10">
        <v>799</v>
      </c>
      <c r="E801" s="18">
        <f>MAX($B$47,$B$45*($B$45*(1+$B$8)/($B$45+K800))+$B$9)</f>
        <v>434.78260869565219</v>
      </c>
      <c r="F801" s="18">
        <f t="shared" si="84"/>
        <v>0</v>
      </c>
      <c r="G801" s="18">
        <f t="shared" si="85"/>
        <v>0</v>
      </c>
      <c r="H801" s="19">
        <f t="shared" si="86"/>
        <v>0</v>
      </c>
      <c r="I801" s="18">
        <f t="shared" si="88"/>
        <v>434.78260869565219</v>
      </c>
      <c r="J801" s="19">
        <f t="shared" si="87"/>
        <v>0</v>
      </c>
      <c r="K801" s="19">
        <f>MAX(J801+$B$22,$B$50)</f>
        <v>75</v>
      </c>
      <c r="L801" s="20">
        <f>H801/$B$44</f>
        <v>0</v>
      </c>
      <c r="M801" s="20">
        <f>I801/$B$44</f>
        <v>0.86956521739130432</v>
      </c>
      <c r="N801" s="36">
        <f>(D801-1)*$B$52</f>
        <v>598.5</v>
      </c>
      <c r="O801" s="11">
        <f>D801*$B$53</f>
        <v>47940</v>
      </c>
    </row>
    <row r="802" spans="4:15" ht="15" customHeight="1" x14ac:dyDescent="0.2">
      <c r="D802" s="10">
        <v>800</v>
      </c>
      <c r="E802" s="18">
        <f>MAX($B$47,$B$45*($B$45*(1+$B$8)/($B$45+K801))+$B$9)</f>
        <v>434.78260869565219</v>
      </c>
      <c r="F802" s="18">
        <f t="shared" si="84"/>
        <v>0</v>
      </c>
      <c r="G802" s="18">
        <f t="shared" si="85"/>
        <v>0</v>
      </c>
      <c r="H802" s="19">
        <f t="shared" si="86"/>
        <v>0</v>
      </c>
      <c r="I802" s="18">
        <f t="shared" si="88"/>
        <v>434.78260869565219</v>
      </c>
      <c r="J802" s="19">
        <f t="shared" si="87"/>
        <v>0</v>
      </c>
      <c r="K802" s="19">
        <f>MAX(J802+$B$22,$B$50)</f>
        <v>75</v>
      </c>
      <c r="L802" s="20">
        <f>H802/$B$44</f>
        <v>0</v>
      </c>
      <c r="M802" s="20">
        <f>I802/$B$44</f>
        <v>0.86956521739130432</v>
      </c>
      <c r="N802" s="36">
        <f>(D802-1)*$B$52</f>
        <v>599.25</v>
      </c>
      <c r="O802" s="11">
        <f>D802*$B$53</f>
        <v>48000</v>
      </c>
    </row>
    <row r="803" spans="4:15" ht="15" customHeight="1" x14ac:dyDescent="0.2">
      <c r="D803" s="10">
        <v>801</v>
      </c>
      <c r="E803" s="18">
        <f>MAX($B$47,$B$45*($B$45*(1+$B$8)/($B$45+K802))+$B$9)</f>
        <v>434.78260869565219</v>
      </c>
      <c r="F803" s="18">
        <f t="shared" si="84"/>
        <v>0</v>
      </c>
      <c r="G803" s="18">
        <f t="shared" si="85"/>
        <v>0</v>
      </c>
      <c r="H803" s="19">
        <f t="shared" si="86"/>
        <v>0</v>
      </c>
      <c r="I803" s="18">
        <f t="shared" si="88"/>
        <v>434.78260869565219</v>
      </c>
      <c r="J803" s="19">
        <f t="shared" si="87"/>
        <v>0</v>
      </c>
      <c r="K803" s="19">
        <f>MAX(J803+$B$22,$B$50)</f>
        <v>75</v>
      </c>
      <c r="L803" s="20">
        <f>H803/$B$44</f>
        <v>0</v>
      </c>
      <c r="M803" s="20">
        <f>I803/$B$44</f>
        <v>0.86956521739130432</v>
      </c>
      <c r="N803" s="36">
        <f>(D803-1)*$B$52</f>
        <v>600</v>
      </c>
      <c r="O803" s="11">
        <f>D803*$B$53</f>
        <v>48060</v>
      </c>
    </row>
    <row r="804" spans="4:15" ht="15" customHeight="1" x14ac:dyDescent="0.2">
      <c r="D804" s="10">
        <v>802</v>
      </c>
      <c r="E804" s="18">
        <f>MAX($B$47,$B$45*($B$45*(1+$B$8)/($B$45+K803))+$B$9)</f>
        <v>434.78260869565219</v>
      </c>
      <c r="F804" s="18">
        <f t="shared" si="84"/>
        <v>0</v>
      </c>
      <c r="G804" s="18">
        <f t="shared" si="85"/>
        <v>0</v>
      </c>
      <c r="H804" s="19">
        <f t="shared" si="86"/>
        <v>0</v>
      </c>
      <c r="I804" s="18">
        <f t="shared" si="88"/>
        <v>434.78260869565219</v>
      </c>
      <c r="J804" s="19">
        <f t="shared" si="87"/>
        <v>0</v>
      </c>
      <c r="K804" s="19">
        <f>MAX(J804+$B$22,$B$50)</f>
        <v>75</v>
      </c>
      <c r="L804" s="20">
        <f>H804/$B$44</f>
        <v>0</v>
      </c>
      <c r="M804" s="20">
        <f>I804/$B$44</f>
        <v>0.86956521739130432</v>
      </c>
      <c r="N804" s="36">
        <f>(D804-1)*$B$52</f>
        <v>600.75</v>
      </c>
      <c r="O804" s="11">
        <f>D804*$B$53</f>
        <v>48120</v>
      </c>
    </row>
    <row r="805" spans="4:15" ht="15" customHeight="1" x14ac:dyDescent="0.2">
      <c r="D805" s="10">
        <v>803</v>
      </c>
      <c r="E805" s="18">
        <f>MAX($B$47,$B$45*($B$45*(1+$B$8)/($B$45+K804))+$B$9)</f>
        <v>434.78260869565219</v>
      </c>
      <c r="F805" s="18">
        <f t="shared" si="84"/>
        <v>0</v>
      </c>
      <c r="G805" s="18">
        <f t="shared" si="85"/>
        <v>0</v>
      </c>
      <c r="H805" s="19">
        <f t="shared" si="86"/>
        <v>0</v>
      </c>
      <c r="I805" s="18">
        <f t="shared" si="88"/>
        <v>434.78260869565219</v>
      </c>
      <c r="J805" s="19">
        <f t="shared" si="87"/>
        <v>0</v>
      </c>
      <c r="K805" s="19">
        <f>MAX(J805+$B$22,$B$50)</f>
        <v>75</v>
      </c>
      <c r="L805" s="20">
        <f>H805/$B$44</f>
        <v>0</v>
      </c>
      <c r="M805" s="20">
        <f>I805/$B$44</f>
        <v>0.86956521739130432</v>
      </c>
      <c r="N805" s="36">
        <f>(D805-1)*$B$52</f>
        <v>601.5</v>
      </c>
      <c r="O805" s="11">
        <f>D805*$B$53</f>
        <v>48180</v>
      </c>
    </row>
    <row r="806" spans="4:15" ht="15" customHeight="1" x14ac:dyDescent="0.2">
      <c r="D806" s="10">
        <v>804</v>
      </c>
      <c r="E806" s="18">
        <f>MAX($B$47,$B$45*($B$45*(1+$B$8)/($B$45+K805))+$B$9)</f>
        <v>434.78260869565219</v>
      </c>
      <c r="F806" s="18">
        <f t="shared" si="84"/>
        <v>0</v>
      </c>
      <c r="G806" s="18">
        <f t="shared" si="85"/>
        <v>0</v>
      </c>
      <c r="H806" s="19">
        <f t="shared" si="86"/>
        <v>0</v>
      </c>
      <c r="I806" s="18">
        <f t="shared" si="88"/>
        <v>434.78260869565219</v>
      </c>
      <c r="J806" s="19">
        <f t="shared" si="87"/>
        <v>0</v>
      </c>
      <c r="K806" s="19">
        <f>MAX(J806+$B$22,$B$50)</f>
        <v>75</v>
      </c>
      <c r="L806" s="20">
        <f>H806/$B$44</f>
        <v>0</v>
      </c>
      <c r="M806" s="20">
        <f>I806/$B$44</f>
        <v>0.86956521739130432</v>
      </c>
      <c r="N806" s="36">
        <f>(D806-1)*$B$52</f>
        <v>602.25</v>
      </c>
      <c r="O806" s="11">
        <f>D806*$B$53</f>
        <v>48240</v>
      </c>
    </row>
    <row r="807" spans="4:15" ht="15" customHeight="1" x14ac:dyDescent="0.2">
      <c r="D807" s="10">
        <v>805</v>
      </c>
      <c r="E807" s="18">
        <f>MAX($B$47,$B$45*($B$45*(1+$B$8)/($B$45+K806))+$B$9)</f>
        <v>434.78260869565219</v>
      </c>
      <c r="F807" s="18">
        <f t="shared" si="84"/>
        <v>0</v>
      </c>
      <c r="G807" s="18">
        <f t="shared" si="85"/>
        <v>0</v>
      </c>
      <c r="H807" s="19">
        <f t="shared" si="86"/>
        <v>0</v>
      </c>
      <c r="I807" s="18">
        <f t="shared" si="88"/>
        <v>434.78260869565219</v>
      </c>
      <c r="J807" s="19">
        <f t="shared" si="87"/>
        <v>0</v>
      </c>
      <c r="K807" s="19">
        <f>MAX(J807+$B$22,$B$50)</f>
        <v>75</v>
      </c>
      <c r="L807" s="20">
        <f>H807/$B$44</f>
        <v>0</v>
      </c>
      <c r="M807" s="20">
        <f>I807/$B$44</f>
        <v>0.86956521739130432</v>
      </c>
      <c r="N807" s="36">
        <f>(D807-1)*$B$52</f>
        <v>603</v>
      </c>
      <c r="O807" s="11">
        <f>D807*$B$53</f>
        <v>48300</v>
      </c>
    </row>
    <row r="808" spans="4:15" ht="15" customHeight="1" x14ac:dyDescent="0.2">
      <c r="D808" s="10">
        <v>806</v>
      </c>
      <c r="E808" s="18">
        <f>MAX($B$47,$B$45*($B$45*(1+$B$8)/($B$45+K807))+$B$9)</f>
        <v>434.78260869565219</v>
      </c>
      <c r="F808" s="18">
        <f t="shared" ref="F808:F871" si="89">MAX(F807-$E808/30,0)</f>
        <v>0</v>
      </c>
      <c r="G808" s="18">
        <f t="shared" ref="G808:G871" si="90">MAX(G807-$E808/15,0)</f>
        <v>0</v>
      </c>
      <c r="H808" s="19">
        <f t="shared" ref="H808:H871" si="91">12*(F807-F808)+9*(G807-G808)</f>
        <v>0</v>
      </c>
      <c r="I808" s="18">
        <f t="shared" si="88"/>
        <v>434.78260869565219</v>
      </c>
      <c r="J808" s="19">
        <f t="shared" ref="J808:J871" si="92">9*G808+6*F808</f>
        <v>0</v>
      </c>
      <c r="K808" s="19">
        <f>MAX(J808+$B$22,$B$50)</f>
        <v>75</v>
      </c>
      <c r="L808" s="20">
        <f>H808/$B$44</f>
        <v>0</v>
      </c>
      <c r="M808" s="20">
        <f>I808/$B$44</f>
        <v>0.86956521739130432</v>
      </c>
      <c r="N808" s="36">
        <f>(D808-1)*$B$52</f>
        <v>603.75</v>
      </c>
      <c r="O808" s="11">
        <f>D808*$B$53</f>
        <v>48360</v>
      </c>
    </row>
    <row r="809" spans="4:15" ht="15" customHeight="1" x14ac:dyDescent="0.2">
      <c r="D809" s="10">
        <v>807</v>
      </c>
      <c r="E809" s="18">
        <f>MAX($B$47,$B$45*($B$45*(1+$B$8)/($B$45+K808))+$B$9)</f>
        <v>434.78260869565219</v>
      </c>
      <c r="F809" s="18">
        <f t="shared" si="89"/>
        <v>0</v>
      </c>
      <c r="G809" s="18">
        <f t="shared" si="90"/>
        <v>0</v>
      </c>
      <c r="H809" s="19">
        <f t="shared" si="91"/>
        <v>0</v>
      </c>
      <c r="I809" s="18">
        <f t="shared" si="88"/>
        <v>434.78260869565219</v>
      </c>
      <c r="J809" s="19">
        <f t="shared" si="92"/>
        <v>0</v>
      </c>
      <c r="K809" s="19">
        <f>MAX(J809+$B$22,$B$50)</f>
        <v>75</v>
      </c>
      <c r="L809" s="20">
        <f>H809/$B$44</f>
        <v>0</v>
      </c>
      <c r="M809" s="20">
        <f>I809/$B$44</f>
        <v>0.86956521739130432</v>
      </c>
      <c r="N809" s="36">
        <f>(D809-1)*$B$52</f>
        <v>604.5</v>
      </c>
      <c r="O809" s="11">
        <f>D809*$B$53</f>
        <v>48420</v>
      </c>
    </row>
    <row r="810" spans="4:15" ht="15" customHeight="1" x14ac:dyDescent="0.2">
      <c r="D810" s="10">
        <v>808</v>
      </c>
      <c r="E810" s="18">
        <f>MAX($B$47,$B$45*($B$45*(1+$B$8)/($B$45+K809))+$B$9)</f>
        <v>434.78260869565219</v>
      </c>
      <c r="F810" s="18">
        <f t="shared" si="89"/>
        <v>0</v>
      </c>
      <c r="G810" s="18">
        <f t="shared" si="90"/>
        <v>0</v>
      </c>
      <c r="H810" s="19">
        <f t="shared" si="91"/>
        <v>0</v>
      </c>
      <c r="I810" s="18">
        <f t="shared" si="88"/>
        <v>434.78260869565219</v>
      </c>
      <c r="J810" s="19">
        <f t="shared" si="92"/>
        <v>0</v>
      </c>
      <c r="K810" s="19">
        <f>MAX(J810+$B$22,$B$50)</f>
        <v>75</v>
      </c>
      <c r="L810" s="20">
        <f>H810/$B$44</f>
        <v>0</v>
      </c>
      <c r="M810" s="20">
        <f>I810/$B$44</f>
        <v>0.86956521739130432</v>
      </c>
      <c r="N810" s="36">
        <f>(D810-1)*$B$52</f>
        <v>605.25</v>
      </c>
      <c r="O810" s="11">
        <f>D810*$B$53</f>
        <v>48480</v>
      </c>
    </row>
    <row r="811" spans="4:15" ht="15" customHeight="1" x14ac:dyDescent="0.2">
      <c r="D811" s="10">
        <v>809</v>
      </c>
      <c r="E811" s="18">
        <f>MAX($B$47,$B$45*($B$45*(1+$B$8)/($B$45+K810))+$B$9)</f>
        <v>434.78260869565219</v>
      </c>
      <c r="F811" s="18">
        <f t="shared" si="89"/>
        <v>0</v>
      </c>
      <c r="G811" s="18">
        <f t="shared" si="90"/>
        <v>0</v>
      </c>
      <c r="H811" s="19">
        <f t="shared" si="91"/>
        <v>0</v>
      </c>
      <c r="I811" s="18">
        <f t="shared" si="88"/>
        <v>434.78260869565219</v>
      </c>
      <c r="J811" s="19">
        <f t="shared" si="92"/>
        <v>0</v>
      </c>
      <c r="K811" s="19">
        <f>MAX(J811+$B$22,$B$50)</f>
        <v>75</v>
      </c>
      <c r="L811" s="20">
        <f>H811/$B$44</f>
        <v>0</v>
      </c>
      <c r="M811" s="20">
        <f>I811/$B$44</f>
        <v>0.86956521739130432</v>
      </c>
      <c r="N811" s="36">
        <f>(D811-1)*$B$52</f>
        <v>606</v>
      </c>
      <c r="O811" s="11">
        <f>D811*$B$53</f>
        <v>48540</v>
      </c>
    </row>
    <row r="812" spans="4:15" ht="15" customHeight="1" x14ac:dyDescent="0.2">
      <c r="D812" s="10">
        <v>810</v>
      </c>
      <c r="E812" s="18">
        <f>MAX($B$47,$B$45*($B$45*(1+$B$8)/($B$45+K811))+$B$9)</f>
        <v>434.78260869565219</v>
      </c>
      <c r="F812" s="18">
        <f t="shared" si="89"/>
        <v>0</v>
      </c>
      <c r="G812" s="18">
        <f t="shared" si="90"/>
        <v>0</v>
      </c>
      <c r="H812" s="19">
        <f t="shared" si="91"/>
        <v>0</v>
      </c>
      <c r="I812" s="18">
        <f t="shared" si="88"/>
        <v>434.78260869565219</v>
      </c>
      <c r="J812" s="19">
        <f t="shared" si="92"/>
        <v>0</v>
      </c>
      <c r="K812" s="19">
        <f>MAX(J812+$B$22,$B$50)</f>
        <v>75</v>
      </c>
      <c r="L812" s="20">
        <f>H812/$B$44</f>
        <v>0</v>
      </c>
      <c r="M812" s="20">
        <f>I812/$B$44</f>
        <v>0.86956521739130432</v>
      </c>
      <c r="N812" s="36">
        <f>(D812-1)*$B$52</f>
        <v>606.75</v>
      </c>
      <c r="O812" s="11">
        <f>D812*$B$53</f>
        <v>48600</v>
      </c>
    </row>
    <row r="813" spans="4:15" ht="15" customHeight="1" x14ac:dyDescent="0.2">
      <c r="D813" s="10">
        <v>811</v>
      </c>
      <c r="E813" s="18">
        <f>MAX($B$47,$B$45*($B$45*(1+$B$8)/($B$45+K812))+$B$9)</f>
        <v>434.78260869565219</v>
      </c>
      <c r="F813" s="18">
        <f t="shared" si="89"/>
        <v>0</v>
      </c>
      <c r="G813" s="18">
        <f t="shared" si="90"/>
        <v>0</v>
      </c>
      <c r="H813" s="19">
        <f t="shared" si="91"/>
        <v>0</v>
      </c>
      <c r="I813" s="18">
        <f t="shared" si="88"/>
        <v>434.78260869565219</v>
      </c>
      <c r="J813" s="19">
        <f t="shared" si="92"/>
        <v>0</v>
      </c>
      <c r="K813" s="19">
        <f>MAX(J813+$B$22,$B$50)</f>
        <v>75</v>
      </c>
      <c r="L813" s="20">
        <f>H813/$B$44</f>
        <v>0</v>
      </c>
      <c r="M813" s="20">
        <f>I813/$B$44</f>
        <v>0.86956521739130432</v>
      </c>
      <c r="N813" s="36">
        <f>(D813-1)*$B$52</f>
        <v>607.5</v>
      </c>
      <c r="O813" s="11">
        <f>D813*$B$53</f>
        <v>48660</v>
      </c>
    </row>
    <row r="814" spans="4:15" ht="15" customHeight="1" x14ac:dyDescent="0.2">
      <c r="D814" s="10">
        <v>812</v>
      </c>
      <c r="E814" s="18">
        <f>MAX($B$47,$B$45*($B$45*(1+$B$8)/($B$45+K813))+$B$9)</f>
        <v>434.78260869565219</v>
      </c>
      <c r="F814" s="18">
        <f t="shared" si="89"/>
        <v>0</v>
      </c>
      <c r="G814" s="18">
        <f t="shared" si="90"/>
        <v>0</v>
      </c>
      <c r="H814" s="19">
        <f t="shared" si="91"/>
        <v>0</v>
      </c>
      <c r="I814" s="18">
        <f t="shared" si="88"/>
        <v>434.78260869565219</v>
      </c>
      <c r="J814" s="19">
        <f t="shared" si="92"/>
        <v>0</v>
      </c>
      <c r="K814" s="19">
        <f>MAX(J814+$B$22,$B$50)</f>
        <v>75</v>
      </c>
      <c r="L814" s="20">
        <f>H814/$B$44</f>
        <v>0</v>
      </c>
      <c r="M814" s="20">
        <f>I814/$B$44</f>
        <v>0.86956521739130432</v>
      </c>
      <c r="N814" s="36">
        <f>(D814-1)*$B$52</f>
        <v>608.25</v>
      </c>
      <c r="O814" s="11">
        <f>D814*$B$53</f>
        <v>48720</v>
      </c>
    </row>
    <row r="815" spans="4:15" ht="15" customHeight="1" x14ac:dyDescent="0.2">
      <c r="D815" s="10">
        <v>813</v>
      </c>
      <c r="E815" s="18">
        <f>MAX($B$47,$B$45*($B$45*(1+$B$8)/($B$45+K814))+$B$9)</f>
        <v>434.78260869565219</v>
      </c>
      <c r="F815" s="18">
        <f t="shared" si="89"/>
        <v>0</v>
      </c>
      <c r="G815" s="18">
        <f t="shared" si="90"/>
        <v>0</v>
      </c>
      <c r="H815" s="19">
        <f t="shared" si="91"/>
        <v>0</v>
      </c>
      <c r="I815" s="18">
        <f t="shared" si="88"/>
        <v>434.78260869565219</v>
      </c>
      <c r="J815" s="19">
        <f t="shared" si="92"/>
        <v>0</v>
      </c>
      <c r="K815" s="19">
        <f>MAX(J815+$B$22,$B$50)</f>
        <v>75</v>
      </c>
      <c r="L815" s="20">
        <f>H815/$B$44</f>
        <v>0</v>
      </c>
      <c r="M815" s="20">
        <f>I815/$B$44</f>
        <v>0.86956521739130432</v>
      </c>
      <c r="N815" s="36">
        <f>(D815-1)*$B$52</f>
        <v>609</v>
      </c>
      <c r="O815" s="11">
        <f>D815*$B$53</f>
        <v>48780</v>
      </c>
    </row>
    <row r="816" spans="4:15" ht="15" customHeight="1" x14ac:dyDescent="0.2">
      <c r="D816" s="10">
        <v>814</v>
      </c>
      <c r="E816" s="18">
        <f>MAX($B$47,$B$45*($B$45*(1+$B$8)/($B$45+K815))+$B$9)</f>
        <v>434.78260869565219</v>
      </c>
      <c r="F816" s="18">
        <f t="shared" si="89"/>
        <v>0</v>
      </c>
      <c r="G816" s="18">
        <f t="shared" si="90"/>
        <v>0</v>
      </c>
      <c r="H816" s="19">
        <f t="shared" si="91"/>
        <v>0</v>
      </c>
      <c r="I816" s="18">
        <f t="shared" si="88"/>
        <v>434.78260869565219</v>
      </c>
      <c r="J816" s="19">
        <f t="shared" si="92"/>
        <v>0</v>
      </c>
      <c r="K816" s="19">
        <f>MAX(J816+$B$22,$B$50)</f>
        <v>75</v>
      </c>
      <c r="L816" s="20">
        <f>H816/$B$44</f>
        <v>0</v>
      </c>
      <c r="M816" s="20">
        <f>I816/$B$44</f>
        <v>0.86956521739130432</v>
      </c>
      <c r="N816" s="36">
        <f>(D816-1)*$B$52</f>
        <v>609.75</v>
      </c>
      <c r="O816" s="11">
        <f>D816*$B$53</f>
        <v>48840</v>
      </c>
    </row>
    <row r="817" spans="4:15" ht="15" customHeight="1" x14ac:dyDescent="0.2">
      <c r="D817" s="10">
        <v>815</v>
      </c>
      <c r="E817" s="18">
        <f>MAX($B$47,$B$45*($B$45*(1+$B$8)/($B$45+K816))+$B$9)</f>
        <v>434.78260869565219</v>
      </c>
      <c r="F817" s="18">
        <f t="shared" si="89"/>
        <v>0</v>
      </c>
      <c r="G817" s="18">
        <f t="shared" si="90"/>
        <v>0</v>
      </c>
      <c r="H817" s="19">
        <f t="shared" si="91"/>
        <v>0</v>
      </c>
      <c r="I817" s="18">
        <f t="shared" si="88"/>
        <v>434.78260869565219</v>
      </c>
      <c r="J817" s="19">
        <f t="shared" si="92"/>
        <v>0</v>
      </c>
      <c r="K817" s="19">
        <f>MAX(J817+$B$22,$B$50)</f>
        <v>75</v>
      </c>
      <c r="L817" s="20">
        <f>H817/$B$44</f>
        <v>0</v>
      </c>
      <c r="M817" s="20">
        <f>I817/$B$44</f>
        <v>0.86956521739130432</v>
      </c>
      <c r="N817" s="36">
        <f>(D817-1)*$B$52</f>
        <v>610.5</v>
      </c>
      <c r="O817" s="11">
        <f>D817*$B$53</f>
        <v>48900</v>
      </c>
    </row>
    <row r="818" spans="4:15" ht="15" customHeight="1" x14ac:dyDescent="0.2">
      <c r="D818" s="10">
        <v>816</v>
      </c>
      <c r="E818" s="18">
        <f>MAX($B$47,$B$45*($B$45*(1+$B$8)/($B$45+K817))+$B$9)</f>
        <v>434.78260869565219</v>
      </c>
      <c r="F818" s="18">
        <f t="shared" si="89"/>
        <v>0</v>
      </c>
      <c r="G818" s="18">
        <f t="shared" si="90"/>
        <v>0</v>
      </c>
      <c r="H818" s="19">
        <f t="shared" si="91"/>
        <v>0</v>
      </c>
      <c r="I818" s="18">
        <f t="shared" si="88"/>
        <v>434.78260869565219</v>
      </c>
      <c r="J818" s="19">
        <f t="shared" si="92"/>
        <v>0</v>
      </c>
      <c r="K818" s="19">
        <f>MAX(J818+$B$22,$B$50)</f>
        <v>75</v>
      </c>
      <c r="L818" s="20">
        <f>H818/$B$44</f>
        <v>0</v>
      </c>
      <c r="M818" s="20">
        <f>I818/$B$44</f>
        <v>0.86956521739130432</v>
      </c>
      <c r="N818" s="36">
        <f>(D818-1)*$B$52</f>
        <v>611.25</v>
      </c>
      <c r="O818" s="11">
        <f>D818*$B$53</f>
        <v>48960</v>
      </c>
    </row>
    <row r="819" spans="4:15" ht="15" customHeight="1" x14ac:dyDescent="0.2">
      <c r="D819" s="10">
        <v>817</v>
      </c>
      <c r="E819" s="18">
        <f>MAX($B$47,$B$45*($B$45*(1+$B$8)/($B$45+K818))+$B$9)</f>
        <v>434.78260869565219</v>
      </c>
      <c r="F819" s="18">
        <f t="shared" si="89"/>
        <v>0</v>
      </c>
      <c r="G819" s="18">
        <f t="shared" si="90"/>
        <v>0</v>
      </c>
      <c r="H819" s="19">
        <f t="shared" si="91"/>
        <v>0</v>
      </c>
      <c r="I819" s="18">
        <f t="shared" si="88"/>
        <v>434.78260869565219</v>
      </c>
      <c r="J819" s="19">
        <f t="shared" si="92"/>
        <v>0</v>
      </c>
      <c r="K819" s="19">
        <f>MAX(J819+$B$22,$B$50)</f>
        <v>75</v>
      </c>
      <c r="L819" s="20">
        <f>H819/$B$44</f>
        <v>0</v>
      </c>
      <c r="M819" s="20">
        <f>I819/$B$44</f>
        <v>0.86956521739130432</v>
      </c>
      <c r="N819" s="36">
        <f>(D819-1)*$B$52</f>
        <v>612</v>
      </c>
      <c r="O819" s="11">
        <f>D819*$B$53</f>
        <v>49020</v>
      </c>
    </row>
    <row r="820" spans="4:15" ht="15" customHeight="1" x14ac:dyDescent="0.2">
      <c r="D820" s="10">
        <v>818</v>
      </c>
      <c r="E820" s="18">
        <f>MAX($B$47,$B$45*($B$45*(1+$B$8)/($B$45+K819))+$B$9)</f>
        <v>434.78260869565219</v>
      </c>
      <c r="F820" s="18">
        <f t="shared" si="89"/>
        <v>0</v>
      </c>
      <c r="G820" s="18">
        <f t="shared" si="90"/>
        <v>0</v>
      </c>
      <c r="H820" s="19">
        <f t="shared" si="91"/>
        <v>0</v>
      </c>
      <c r="I820" s="18">
        <f t="shared" si="88"/>
        <v>434.78260869565219</v>
      </c>
      <c r="J820" s="19">
        <f t="shared" si="92"/>
        <v>0</v>
      </c>
      <c r="K820" s="19">
        <f>MAX(J820+$B$22,$B$50)</f>
        <v>75</v>
      </c>
      <c r="L820" s="20">
        <f>H820/$B$44</f>
        <v>0</v>
      </c>
      <c r="M820" s="20">
        <f>I820/$B$44</f>
        <v>0.86956521739130432</v>
      </c>
      <c r="N820" s="36">
        <f>(D820-1)*$B$52</f>
        <v>612.75</v>
      </c>
      <c r="O820" s="11">
        <f>D820*$B$53</f>
        <v>49080</v>
      </c>
    </row>
    <row r="821" spans="4:15" ht="15" customHeight="1" x14ac:dyDescent="0.2">
      <c r="D821" s="10">
        <v>819</v>
      </c>
      <c r="E821" s="18">
        <f>MAX($B$47,$B$45*($B$45*(1+$B$8)/($B$45+K820))+$B$9)</f>
        <v>434.78260869565219</v>
      </c>
      <c r="F821" s="18">
        <f t="shared" si="89"/>
        <v>0</v>
      </c>
      <c r="G821" s="18">
        <f t="shared" si="90"/>
        <v>0</v>
      </c>
      <c r="H821" s="19">
        <f t="shared" si="91"/>
        <v>0</v>
      </c>
      <c r="I821" s="18">
        <f t="shared" si="88"/>
        <v>434.78260869565219</v>
      </c>
      <c r="J821" s="19">
        <f t="shared" si="92"/>
        <v>0</v>
      </c>
      <c r="K821" s="19">
        <f>MAX(J821+$B$22,$B$50)</f>
        <v>75</v>
      </c>
      <c r="L821" s="20">
        <f>H821/$B$44</f>
        <v>0</v>
      </c>
      <c r="M821" s="20">
        <f>I821/$B$44</f>
        <v>0.86956521739130432</v>
      </c>
      <c r="N821" s="36">
        <f>(D821-1)*$B$52</f>
        <v>613.5</v>
      </c>
      <c r="O821" s="11">
        <f>D821*$B$53</f>
        <v>49140</v>
      </c>
    </row>
    <row r="822" spans="4:15" ht="15" customHeight="1" x14ac:dyDescent="0.2">
      <c r="D822" s="10">
        <v>820</v>
      </c>
      <c r="E822" s="18">
        <f>MAX($B$47,$B$45*($B$45*(1+$B$8)/($B$45+K821))+$B$9)</f>
        <v>434.78260869565219</v>
      </c>
      <c r="F822" s="18">
        <f t="shared" si="89"/>
        <v>0</v>
      </c>
      <c r="G822" s="18">
        <f t="shared" si="90"/>
        <v>0</v>
      </c>
      <c r="H822" s="19">
        <f t="shared" si="91"/>
        <v>0</v>
      </c>
      <c r="I822" s="18">
        <f t="shared" si="88"/>
        <v>434.78260869565219</v>
      </c>
      <c r="J822" s="19">
        <f t="shared" si="92"/>
        <v>0</v>
      </c>
      <c r="K822" s="19">
        <f>MAX(J822+$B$22,$B$50)</f>
        <v>75</v>
      </c>
      <c r="L822" s="20">
        <f>H822/$B$44</f>
        <v>0</v>
      </c>
      <c r="M822" s="20">
        <f>I822/$B$44</f>
        <v>0.86956521739130432</v>
      </c>
      <c r="N822" s="36">
        <f>(D822-1)*$B$52</f>
        <v>614.25</v>
      </c>
      <c r="O822" s="11">
        <f>D822*$B$53</f>
        <v>49200</v>
      </c>
    </row>
    <row r="823" spans="4:15" ht="15" customHeight="1" x14ac:dyDescent="0.2">
      <c r="D823" s="10">
        <v>821</v>
      </c>
      <c r="E823" s="18">
        <f>MAX($B$47,$B$45*($B$45*(1+$B$8)/($B$45+K822))+$B$9)</f>
        <v>434.78260869565219</v>
      </c>
      <c r="F823" s="18">
        <f t="shared" si="89"/>
        <v>0</v>
      </c>
      <c r="G823" s="18">
        <f t="shared" si="90"/>
        <v>0</v>
      </c>
      <c r="H823" s="19">
        <f t="shared" si="91"/>
        <v>0</v>
      </c>
      <c r="I823" s="18">
        <f t="shared" si="88"/>
        <v>434.78260869565219</v>
      </c>
      <c r="J823" s="19">
        <f t="shared" si="92"/>
        <v>0</v>
      </c>
      <c r="K823" s="19">
        <f>MAX(J823+$B$22,$B$50)</f>
        <v>75</v>
      </c>
      <c r="L823" s="20">
        <f>H823/$B$44</f>
        <v>0</v>
      </c>
      <c r="M823" s="20">
        <f>I823/$B$44</f>
        <v>0.86956521739130432</v>
      </c>
      <c r="N823" s="36">
        <f>(D823-1)*$B$52</f>
        <v>615</v>
      </c>
      <c r="O823" s="11">
        <f>D823*$B$53</f>
        <v>49260</v>
      </c>
    </row>
    <row r="824" spans="4:15" ht="15" customHeight="1" x14ac:dyDescent="0.2">
      <c r="D824" s="10">
        <v>822</v>
      </c>
      <c r="E824" s="18">
        <f>MAX($B$47,$B$45*($B$45*(1+$B$8)/($B$45+K823))+$B$9)</f>
        <v>434.78260869565219</v>
      </c>
      <c r="F824" s="18">
        <f t="shared" si="89"/>
        <v>0</v>
      </c>
      <c r="G824" s="18">
        <f t="shared" si="90"/>
        <v>0</v>
      </c>
      <c r="H824" s="19">
        <f t="shared" si="91"/>
        <v>0</v>
      </c>
      <c r="I824" s="18">
        <f t="shared" si="88"/>
        <v>434.78260869565219</v>
      </c>
      <c r="J824" s="19">
        <f t="shared" si="92"/>
        <v>0</v>
      </c>
      <c r="K824" s="19">
        <f>MAX(J824+$B$22,$B$50)</f>
        <v>75</v>
      </c>
      <c r="L824" s="20">
        <f>H824/$B$44</f>
        <v>0</v>
      </c>
      <c r="M824" s="20">
        <f>I824/$B$44</f>
        <v>0.86956521739130432</v>
      </c>
      <c r="N824" s="36">
        <f>(D824-1)*$B$52</f>
        <v>615.75</v>
      </c>
      <c r="O824" s="11">
        <f>D824*$B$53</f>
        <v>49320</v>
      </c>
    </row>
    <row r="825" spans="4:15" ht="15" customHeight="1" x14ac:dyDescent="0.2">
      <c r="D825" s="10">
        <v>823</v>
      </c>
      <c r="E825" s="18">
        <f>MAX($B$47,$B$45*($B$45*(1+$B$8)/($B$45+K824))+$B$9)</f>
        <v>434.78260869565219</v>
      </c>
      <c r="F825" s="18">
        <f t="shared" si="89"/>
        <v>0</v>
      </c>
      <c r="G825" s="18">
        <f t="shared" si="90"/>
        <v>0</v>
      </c>
      <c r="H825" s="19">
        <f t="shared" si="91"/>
        <v>0</v>
      </c>
      <c r="I825" s="18">
        <f t="shared" si="88"/>
        <v>434.78260869565219</v>
      </c>
      <c r="J825" s="19">
        <f t="shared" si="92"/>
        <v>0</v>
      </c>
      <c r="K825" s="19">
        <f>MAX(J825+$B$22,$B$50)</f>
        <v>75</v>
      </c>
      <c r="L825" s="20">
        <f>H825/$B$44</f>
        <v>0</v>
      </c>
      <c r="M825" s="20">
        <f>I825/$B$44</f>
        <v>0.86956521739130432</v>
      </c>
      <c r="N825" s="36">
        <f>(D825-1)*$B$52</f>
        <v>616.5</v>
      </c>
      <c r="O825" s="11">
        <f>D825*$B$53</f>
        <v>49380</v>
      </c>
    </row>
    <row r="826" spans="4:15" ht="15" customHeight="1" x14ac:dyDescent="0.2">
      <c r="D826" s="10">
        <v>824</v>
      </c>
      <c r="E826" s="18">
        <f>MAX($B$47,$B$45*($B$45*(1+$B$8)/($B$45+K825))+$B$9)</f>
        <v>434.78260869565219</v>
      </c>
      <c r="F826" s="18">
        <f t="shared" si="89"/>
        <v>0</v>
      </c>
      <c r="G826" s="18">
        <f t="shared" si="90"/>
        <v>0</v>
      </c>
      <c r="H826" s="19">
        <f t="shared" si="91"/>
        <v>0</v>
      </c>
      <c r="I826" s="18">
        <f t="shared" si="88"/>
        <v>434.78260869565219</v>
      </c>
      <c r="J826" s="19">
        <f t="shared" si="92"/>
        <v>0</v>
      </c>
      <c r="K826" s="19">
        <f>MAX(J826+$B$22,$B$50)</f>
        <v>75</v>
      </c>
      <c r="L826" s="20">
        <f>H826/$B$44</f>
        <v>0</v>
      </c>
      <c r="M826" s="20">
        <f>I826/$B$44</f>
        <v>0.86956521739130432</v>
      </c>
      <c r="N826" s="36">
        <f>(D826-1)*$B$52</f>
        <v>617.25</v>
      </c>
      <c r="O826" s="11">
        <f>D826*$B$53</f>
        <v>49440</v>
      </c>
    </row>
    <row r="827" spans="4:15" ht="15" customHeight="1" x14ac:dyDescent="0.2">
      <c r="D827" s="10">
        <v>825</v>
      </c>
      <c r="E827" s="18">
        <f>MAX($B$47,$B$45*($B$45*(1+$B$8)/($B$45+K826))+$B$9)</f>
        <v>434.78260869565219</v>
      </c>
      <c r="F827" s="18">
        <f t="shared" si="89"/>
        <v>0</v>
      </c>
      <c r="G827" s="18">
        <f t="shared" si="90"/>
        <v>0</v>
      </c>
      <c r="H827" s="19">
        <f t="shared" si="91"/>
        <v>0</v>
      </c>
      <c r="I827" s="18">
        <f t="shared" si="88"/>
        <v>434.78260869565219</v>
      </c>
      <c r="J827" s="19">
        <f t="shared" si="92"/>
        <v>0</v>
      </c>
      <c r="K827" s="19">
        <f>MAX(J827+$B$22,$B$50)</f>
        <v>75</v>
      </c>
      <c r="L827" s="20">
        <f>H827/$B$44</f>
        <v>0</v>
      </c>
      <c r="M827" s="20">
        <f>I827/$B$44</f>
        <v>0.86956521739130432</v>
      </c>
      <c r="N827" s="36">
        <f>(D827-1)*$B$52</f>
        <v>618</v>
      </c>
      <c r="O827" s="11">
        <f>D827*$B$53</f>
        <v>49500</v>
      </c>
    </row>
    <row r="828" spans="4:15" ht="15" customHeight="1" x14ac:dyDescent="0.2">
      <c r="D828" s="10">
        <v>826</v>
      </c>
      <c r="E828" s="18">
        <f>MAX($B$47,$B$45*($B$45*(1+$B$8)/($B$45+K827))+$B$9)</f>
        <v>434.78260869565219</v>
      </c>
      <c r="F828" s="18">
        <f t="shared" si="89"/>
        <v>0</v>
      </c>
      <c r="G828" s="18">
        <f t="shared" si="90"/>
        <v>0</v>
      </c>
      <c r="H828" s="19">
        <f t="shared" si="91"/>
        <v>0</v>
      </c>
      <c r="I828" s="18">
        <f t="shared" si="88"/>
        <v>434.78260869565219</v>
      </c>
      <c r="J828" s="19">
        <f t="shared" si="92"/>
        <v>0</v>
      </c>
      <c r="K828" s="19">
        <f>MAX(J828+$B$22,$B$50)</f>
        <v>75</v>
      </c>
      <c r="L828" s="20">
        <f>H828/$B$44</f>
        <v>0</v>
      </c>
      <c r="M828" s="20">
        <f>I828/$B$44</f>
        <v>0.86956521739130432</v>
      </c>
      <c r="N828" s="36">
        <f>(D828-1)*$B$52</f>
        <v>618.75</v>
      </c>
      <c r="O828" s="11">
        <f>D828*$B$53</f>
        <v>49560</v>
      </c>
    </row>
    <row r="829" spans="4:15" ht="15" customHeight="1" x14ac:dyDescent="0.2">
      <c r="D829" s="10">
        <v>827</v>
      </c>
      <c r="E829" s="18">
        <f>MAX($B$47,$B$45*($B$45*(1+$B$8)/($B$45+K828))+$B$9)</f>
        <v>434.78260869565219</v>
      </c>
      <c r="F829" s="18">
        <f t="shared" si="89"/>
        <v>0</v>
      </c>
      <c r="G829" s="18">
        <f t="shared" si="90"/>
        <v>0</v>
      </c>
      <c r="H829" s="19">
        <f t="shared" si="91"/>
        <v>0</v>
      </c>
      <c r="I829" s="18">
        <f t="shared" si="88"/>
        <v>434.78260869565219</v>
      </c>
      <c r="J829" s="19">
        <f t="shared" si="92"/>
        <v>0</v>
      </c>
      <c r="K829" s="19">
        <f>MAX(J829+$B$22,$B$50)</f>
        <v>75</v>
      </c>
      <c r="L829" s="20">
        <f>H829/$B$44</f>
        <v>0</v>
      </c>
      <c r="M829" s="20">
        <f>I829/$B$44</f>
        <v>0.86956521739130432</v>
      </c>
      <c r="N829" s="36">
        <f>(D829-1)*$B$52</f>
        <v>619.5</v>
      </c>
      <c r="O829" s="11">
        <f>D829*$B$53</f>
        <v>49620</v>
      </c>
    </row>
    <row r="830" spans="4:15" ht="15" customHeight="1" x14ac:dyDescent="0.2">
      <c r="D830" s="10">
        <v>828</v>
      </c>
      <c r="E830" s="18">
        <f>MAX($B$47,$B$45*($B$45*(1+$B$8)/($B$45+K829))+$B$9)</f>
        <v>434.78260869565219</v>
      </c>
      <c r="F830" s="18">
        <f t="shared" si="89"/>
        <v>0</v>
      </c>
      <c r="G830" s="18">
        <f t="shared" si="90"/>
        <v>0</v>
      </c>
      <c r="H830" s="19">
        <f t="shared" si="91"/>
        <v>0</v>
      </c>
      <c r="I830" s="18">
        <f t="shared" si="88"/>
        <v>434.78260869565219</v>
      </c>
      <c r="J830" s="19">
        <f t="shared" si="92"/>
        <v>0</v>
      </c>
      <c r="K830" s="19">
        <f>MAX(J830+$B$22,$B$50)</f>
        <v>75</v>
      </c>
      <c r="L830" s="20">
        <f>H830/$B$44</f>
        <v>0</v>
      </c>
      <c r="M830" s="20">
        <f>I830/$B$44</f>
        <v>0.86956521739130432</v>
      </c>
      <c r="N830" s="36">
        <f>(D830-1)*$B$52</f>
        <v>620.25</v>
      </c>
      <c r="O830" s="11">
        <f>D830*$B$53</f>
        <v>49680</v>
      </c>
    </row>
    <row r="831" spans="4:15" ht="15" customHeight="1" x14ac:dyDescent="0.2">
      <c r="D831" s="10">
        <v>829</v>
      </c>
      <c r="E831" s="18">
        <f>MAX($B$47,$B$45*($B$45*(1+$B$8)/($B$45+K830))+$B$9)</f>
        <v>434.78260869565219</v>
      </c>
      <c r="F831" s="18">
        <f t="shared" si="89"/>
        <v>0</v>
      </c>
      <c r="G831" s="18">
        <f t="shared" si="90"/>
        <v>0</v>
      </c>
      <c r="H831" s="19">
        <f t="shared" si="91"/>
        <v>0</v>
      </c>
      <c r="I831" s="18">
        <f t="shared" si="88"/>
        <v>434.78260869565219</v>
      </c>
      <c r="J831" s="19">
        <f t="shared" si="92"/>
        <v>0</v>
      </c>
      <c r="K831" s="19">
        <f>MAX(J831+$B$22,$B$50)</f>
        <v>75</v>
      </c>
      <c r="L831" s="20">
        <f>H831/$B$44</f>
        <v>0</v>
      </c>
      <c r="M831" s="20">
        <f>I831/$B$44</f>
        <v>0.86956521739130432</v>
      </c>
      <c r="N831" s="36">
        <f>(D831-1)*$B$52</f>
        <v>621</v>
      </c>
      <c r="O831" s="11">
        <f>D831*$B$53</f>
        <v>49740</v>
      </c>
    </row>
    <row r="832" spans="4:15" ht="15" customHeight="1" x14ac:dyDescent="0.2">
      <c r="D832" s="10">
        <v>830</v>
      </c>
      <c r="E832" s="18">
        <f>MAX($B$47,$B$45*($B$45*(1+$B$8)/($B$45+K831))+$B$9)</f>
        <v>434.78260869565219</v>
      </c>
      <c r="F832" s="18">
        <f t="shared" si="89"/>
        <v>0</v>
      </c>
      <c r="G832" s="18">
        <f t="shared" si="90"/>
        <v>0</v>
      </c>
      <c r="H832" s="19">
        <f t="shared" si="91"/>
        <v>0</v>
      </c>
      <c r="I832" s="18">
        <f t="shared" si="88"/>
        <v>434.78260869565219</v>
      </c>
      <c r="J832" s="19">
        <f t="shared" si="92"/>
        <v>0</v>
      </c>
      <c r="K832" s="19">
        <f>MAX(J832+$B$22,$B$50)</f>
        <v>75</v>
      </c>
      <c r="L832" s="20">
        <f>H832/$B$44</f>
        <v>0</v>
      </c>
      <c r="M832" s="20">
        <f>I832/$B$44</f>
        <v>0.86956521739130432</v>
      </c>
      <c r="N832" s="36">
        <f>(D832-1)*$B$52</f>
        <v>621.75</v>
      </c>
      <c r="O832" s="11">
        <f>D832*$B$53</f>
        <v>49800</v>
      </c>
    </row>
    <row r="833" spans="4:15" ht="15" customHeight="1" x14ac:dyDescent="0.2">
      <c r="D833" s="10">
        <v>831</v>
      </c>
      <c r="E833" s="18">
        <f>MAX($B$47,$B$45*($B$45*(1+$B$8)/($B$45+K832))+$B$9)</f>
        <v>434.78260869565219</v>
      </c>
      <c r="F833" s="18">
        <f t="shared" si="89"/>
        <v>0</v>
      </c>
      <c r="G833" s="18">
        <f t="shared" si="90"/>
        <v>0</v>
      </c>
      <c r="H833" s="19">
        <f t="shared" si="91"/>
        <v>0</v>
      </c>
      <c r="I833" s="18">
        <f t="shared" si="88"/>
        <v>434.78260869565219</v>
      </c>
      <c r="J833" s="19">
        <f t="shared" si="92"/>
        <v>0</v>
      </c>
      <c r="K833" s="19">
        <f>MAX(J833+$B$22,$B$50)</f>
        <v>75</v>
      </c>
      <c r="L833" s="20">
        <f>H833/$B$44</f>
        <v>0</v>
      </c>
      <c r="M833" s="20">
        <f>I833/$B$44</f>
        <v>0.86956521739130432</v>
      </c>
      <c r="N833" s="36">
        <f>(D833-1)*$B$52</f>
        <v>622.5</v>
      </c>
      <c r="O833" s="11">
        <f>D833*$B$53</f>
        <v>49860</v>
      </c>
    </row>
    <row r="834" spans="4:15" ht="15" customHeight="1" x14ac:dyDescent="0.2">
      <c r="D834" s="10">
        <v>832</v>
      </c>
      <c r="E834" s="18">
        <f>MAX($B$47,$B$45*($B$45*(1+$B$8)/($B$45+K833))+$B$9)</f>
        <v>434.78260869565219</v>
      </c>
      <c r="F834" s="18">
        <f t="shared" si="89"/>
        <v>0</v>
      </c>
      <c r="G834" s="18">
        <f t="shared" si="90"/>
        <v>0</v>
      </c>
      <c r="H834" s="19">
        <f t="shared" si="91"/>
        <v>0</v>
      </c>
      <c r="I834" s="18">
        <f t="shared" si="88"/>
        <v>434.78260869565219</v>
      </c>
      <c r="J834" s="19">
        <f t="shared" si="92"/>
        <v>0</v>
      </c>
      <c r="K834" s="19">
        <f>MAX(J834+$B$22,$B$50)</f>
        <v>75</v>
      </c>
      <c r="L834" s="20">
        <f>H834/$B$44</f>
        <v>0</v>
      </c>
      <c r="M834" s="20">
        <f>I834/$B$44</f>
        <v>0.86956521739130432</v>
      </c>
      <c r="N834" s="36">
        <f>(D834-1)*$B$52</f>
        <v>623.25</v>
      </c>
      <c r="O834" s="11">
        <f>D834*$B$53</f>
        <v>49920</v>
      </c>
    </row>
    <row r="835" spans="4:15" ht="15" customHeight="1" x14ac:dyDescent="0.2">
      <c r="D835" s="10">
        <v>833</v>
      </c>
      <c r="E835" s="18">
        <f>MAX($B$47,$B$45*($B$45*(1+$B$8)/($B$45+K834))+$B$9)</f>
        <v>434.78260869565219</v>
      </c>
      <c r="F835" s="18">
        <f t="shared" si="89"/>
        <v>0</v>
      </c>
      <c r="G835" s="18">
        <f t="shared" si="90"/>
        <v>0</v>
      </c>
      <c r="H835" s="19">
        <f t="shared" si="91"/>
        <v>0</v>
      </c>
      <c r="I835" s="18">
        <f t="shared" si="88"/>
        <v>434.78260869565219</v>
      </c>
      <c r="J835" s="19">
        <f t="shared" si="92"/>
        <v>0</v>
      </c>
      <c r="K835" s="19">
        <f>MAX(J835+$B$22,$B$50)</f>
        <v>75</v>
      </c>
      <c r="L835" s="20">
        <f>H835/$B$44</f>
        <v>0</v>
      </c>
      <c r="M835" s="20">
        <f>I835/$B$44</f>
        <v>0.86956521739130432</v>
      </c>
      <c r="N835" s="36">
        <f>(D835-1)*$B$52</f>
        <v>624</v>
      </c>
      <c r="O835" s="11">
        <f>D835*$B$53</f>
        <v>49980</v>
      </c>
    </row>
    <row r="836" spans="4:15" ht="15" customHeight="1" x14ac:dyDescent="0.2">
      <c r="D836" s="10">
        <v>834</v>
      </c>
      <c r="E836" s="18">
        <f>MAX($B$47,$B$45*($B$45*(1+$B$8)/($B$45+K835))+$B$9)</f>
        <v>434.78260869565219</v>
      </c>
      <c r="F836" s="18">
        <f t="shared" si="89"/>
        <v>0</v>
      </c>
      <c r="G836" s="18">
        <f t="shared" si="90"/>
        <v>0</v>
      </c>
      <c r="H836" s="19">
        <f t="shared" si="91"/>
        <v>0</v>
      </c>
      <c r="I836" s="18">
        <f t="shared" ref="I836:I899" si="93">MAX(E836-H836-$B$9,0)/$B$46*$B$35</f>
        <v>434.78260869565219</v>
      </c>
      <c r="J836" s="19">
        <f t="shared" si="92"/>
        <v>0</v>
      </c>
      <c r="K836" s="19">
        <f>MAX(J836+$B$22,$B$50)</f>
        <v>75</v>
      </c>
      <c r="L836" s="20">
        <f>H836/$B$44</f>
        <v>0</v>
      </c>
      <c r="M836" s="20">
        <f>I836/$B$44</f>
        <v>0.86956521739130432</v>
      </c>
      <c r="N836" s="36">
        <f>(D836-1)*$B$52</f>
        <v>624.75</v>
      </c>
      <c r="O836" s="11">
        <f>D836*$B$53</f>
        <v>50040</v>
      </c>
    </row>
    <row r="837" spans="4:15" ht="15" customHeight="1" x14ac:dyDescent="0.2">
      <c r="D837" s="10">
        <v>835</v>
      </c>
      <c r="E837" s="18">
        <f>MAX($B$47,$B$45*($B$45*(1+$B$8)/($B$45+K836))+$B$9)</f>
        <v>434.78260869565219</v>
      </c>
      <c r="F837" s="18">
        <f t="shared" si="89"/>
        <v>0</v>
      </c>
      <c r="G837" s="18">
        <f t="shared" si="90"/>
        <v>0</v>
      </c>
      <c r="H837" s="19">
        <f t="shared" si="91"/>
        <v>0</v>
      </c>
      <c r="I837" s="18">
        <f t="shared" si="93"/>
        <v>434.78260869565219</v>
      </c>
      <c r="J837" s="19">
        <f t="shared" si="92"/>
        <v>0</v>
      </c>
      <c r="K837" s="19">
        <f>MAX(J837+$B$22,$B$50)</f>
        <v>75</v>
      </c>
      <c r="L837" s="20">
        <f>H837/$B$44</f>
        <v>0</v>
      </c>
      <c r="M837" s="20">
        <f>I837/$B$44</f>
        <v>0.86956521739130432</v>
      </c>
      <c r="N837" s="36">
        <f>(D837-1)*$B$52</f>
        <v>625.5</v>
      </c>
      <c r="O837" s="11">
        <f>D837*$B$53</f>
        <v>50100</v>
      </c>
    </row>
    <row r="838" spans="4:15" ht="15" customHeight="1" x14ac:dyDescent="0.2">
      <c r="D838" s="10">
        <v>836</v>
      </c>
      <c r="E838" s="18">
        <f>MAX($B$47,$B$45*($B$45*(1+$B$8)/($B$45+K837))+$B$9)</f>
        <v>434.78260869565219</v>
      </c>
      <c r="F838" s="18">
        <f t="shared" si="89"/>
        <v>0</v>
      </c>
      <c r="G838" s="18">
        <f t="shared" si="90"/>
        <v>0</v>
      </c>
      <c r="H838" s="19">
        <f t="shared" si="91"/>
        <v>0</v>
      </c>
      <c r="I838" s="18">
        <f t="shared" si="93"/>
        <v>434.78260869565219</v>
      </c>
      <c r="J838" s="19">
        <f t="shared" si="92"/>
        <v>0</v>
      </c>
      <c r="K838" s="19">
        <f>MAX(J838+$B$22,$B$50)</f>
        <v>75</v>
      </c>
      <c r="L838" s="20">
        <f>H838/$B$44</f>
        <v>0</v>
      </c>
      <c r="M838" s="20">
        <f>I838/$B$44</f>
        <v>0.86956521739130432</v>
      </c>
      <c r="N838" s="36">
        <f>(D838-1)*$B$52</f>
        <v>626.25</v>
      </c>
      <c r="O838" s="11">
        <f>D838*$B$53</f>
        <v>50160</v>
      </c>
    </row>
    <row r="839" spans="4:15" ht="15" customHeight="1" x14ac:dyDescent="0.2">
      <c r="D839" s="10">
        <v>837</v>
      </c>
      <c r="E839" s="18">
        <f>MAX($B$47,$B$45*($B$45*(1+$B$8)/($B$45+K838))+$B$9)</f>
        <v>434.78260869565219</v>
      </c>
      <c r="F839" s="18">
        <f t="shared" si="89"/>
        <v>0</v>
      </c>
      <c r="G839" s="18">
        <f t="shared" si="90"/>
        <v>0</v>
      </c>
      <c r="H839" s="19">
        <f t="shared" si="91"/>
        <v>0</v>
      </c>
      <c r="I839" s="18">
        <f t="shared" si="93"/>
        <v>434.78260869565219</v>
      </c>
      <c r="J839" s="19">
        <f t="shared" si="92"/>
        <v>0</v>
      </c>
      <c r="K839" s="19">
        <f>MAX(J839+$B$22,$B$50)</f>
        <v>75</v>
      </c>
      <c r="L839" s="20">
        <f>H839/$B$44</f>
        <v>0</v>
      </c>
      <c r="M839" s="20">
        <f>I839/$B$44</f>
        <v>0.86956521739130432</v>
      </c>
      <c r="N839" s="36">
        <f>(D839-1)*$B$52</f>
        <v>627</v>
      </c>
      <c r="O839" s="11">
        <f>D839*$B$53</f>
        <v>50220</v>
      </c>
    </row>
    <row r="840" spans="4:15" ht="15" customHeight="1" x14ac:dyDescent="0.2">
      <c r="D840" s="10">
        <v>838</v>
      </c>
      <c r="E840" s="18">
        <f>MAX($B$47,$B$45*($B$45*(1+$B$8)/($B$45+K839))+$B$9)</f>
        <v>434.78260869565219</v>
      </c>
      <c r="F840" s="18">
        <f t="shared" si="89"/>
        <v>0</v>
      </c>
      <c r="G840" s="18">
        <f t="shared" si="90"/>
        <v>0</v>
      </c>
      <c r="H840" s="19">
        <f t="shared" si="91"/>
        <v>0</v>
      </c>
      <c r="I840" s="18">
        <f t="shared" si="93"/>
        <v>434.78260869565219</v>
      </c>
      <c r="J840" s="19">
        <f t="shared" si="92"/>
        <v>0</v>
      </c>
      <c r="K840" s="19">
        <f>MAX(J840+$B$22,$B$50)</f>
        <v>75</v>
      </c>
      <c r="L840" s="20">
        <f>H840/$B$44</f>
        <v>0</v>
      </c>
      <c r="M840" s="20">
        <f>I840/$B$44</f>
        <v>0.86956521739130432</v>
      </c>
      <c r="N840" s="36">
        <f>(D840-1)*$B$52</f>
        <v>627.75</v>
      </c>
      <c r="O840" s="11">
        <f>D840*$B$53</f>
        <v>50280</v>
      </c>
    </row>
    <row r="841" spans="4:15" ht="15" customHeight="1" x14ac:dyDescent="0.2">
      <c r="D841" s="10">
        <v>839</v>
      </c>
      <c r="E841" s="18">
        <f>MAX($B$47,$B$45*($B$45*(1+$B$8)/($B$45+K840))+$B$9)</f>
        <v>434.78260869565219</v>
      </c>
      <c r="F841" s="18">
        <f t="shared" si="89"/>
        <v>0</v>
      </c>
      <c r="G841" s="18">
        <f t="shared" si="90"/>
        <v>0</v>
      </c>
      <c r="H841" s="19">
        <f t="shared" si="91"/>
        <v>0</v>
      </c>
      <c r="I841" s="18">
        <f t="shared" si="93"/>
        <v>434.78260869565219</v>
      </c>
      <c r="J841" s="19">
        <f t="shared" si="92"/>
        <v>0</v>
      </c>
      <c r="K841" s="19">
        <f>MAX(J841+$B$22,$B$50)</f>
        <v>75</v>
      </c>
      <c r="L841" s="20">
        <f>H841/$B$44</f>
        <v>0</v>
      </c>
      <c r="M841" s="20">
        <f>I841/$B$44</f>
        <v>0.86956521739130432</v>
      </c>
      <c r="N841" s="36">
        <f>(D841-1)*$B$52</f>
        <v>628.5</v>
      </c>
      <c r="O841" s="11">
        <f>D841*$B$53</f>
        <v>50340</v>
      </c>
    </row>
    <row r="842" spans="4:15" ht="15" customHeight="1" x14ac:dyDescent="0.2">
      <c r="D842" s="10">
        <v>840</v>
      </c>
      <c r="E842" s="18">
        <f>MAX($B$47,$B$45*($B$45*(1+$B$8)/($B$45+K841))+$B$9)</f>
        <v>434.78260869565219</v>
      </c>
      <c r="F842" s="18">
        <f t="shared" si="89"/>
        <v>0</v>
      </c>
      <c r="G842" s="18">
        <f t="shared" si="90"/>
        <v>0</v>
      </c>
      <c r="H842" s="19">
        <f t="shared" si="91"/>
        <v>0</v>
      </c>
      <c r="I842" s="18">
        <f t="shared" si="93"/>
        <v>434.78260869565219</v>
      </c>
      <c r="J842" s="19">
        <f t="shared" si="92"/>
        <v>0</v>
      </c>
      <c r="K842" s="19">
        <f>MAX(J842+$B$22,$B$50)</f>
        <v>75</v>
      </c>
      <c r="L842" s="20">
        <f>H842/$B$44</f>
        <v>0</v>
      </c>
      <c r="M842" s="20">
        <f>I842/$B$44</f>
        <v>0.86956521739130432</v>
      </c>
      <c r="N842" s="36">
        <f>(D842-1)*$B$52</f>
        <v>629.25</v>
      </c>
      <c r="O842" s="11">
        <f>D842*$B$53</f>
        <v>50400</v>
      </c>
    </row>
    <row r="843" spans="4:15" ht="15" customHeight="1" x14ac:dyDescent="0.2">
      <c r="D843" s="10">
        <v>841</v>
      </c>
      <c r="E843" s="18">
        <f>MAX($B$47,$B$45*($B$45*(1+$B$8)/($B$45+K842))+$B$9)</f>
        <v>434.78260869565219</v>
      </c>
      <c r="F843" s="18">
        <f t="shared" si="89"/>
        <v>0</v>
      </c>
      <c r="G843" s="18">
        <f t="shared" si="90"/>
        <v>0</v>
      </c>
      <c r="H843" s="19">
        <f t="shared" si="91"/>
        <v>0</v>
      </c>
      <c r="I843" s="18">
        <f t="shared" si="93"/>
        <v>434.78260869565219</v>
      </c>
      <c r="J843" s="19">
        <f t="shared" si="92"/>
        <v>0</v>
      </c>
      <c r="K843" s="19">
        <f>MAX(J843+$B$22,$B$50)</f>
        <v>75</v>
      </c>
      <c r="L843" s="20">
        <f>H843/$B$44</f>
        <v>0</v>
      </c>
      <c r="M843" s="20">
        <f>I843/$B$44</f>
        <v>0.86956521739130432</v>
      </c>
      <c r="N843" s="36">
        <f>(D843-1)*$B$52</f>
        <v>630</v>
      </c>
      <c r="O843" s="11">
        <f>D843*$B$53</f>
        <v>50460</v>
      </c>
    </row>
    <row r="844" spans="4:15" ht="15" customHeight="1" x14ac:dyDescent="0.2">
      <c r="D844" s="10">
        <v>842</v>
      </c>
      <c r="E844" s="18">
        <f>MAX($B$47,$B$45*($B$45*(1+$B$8)/($B$45+K843))+$B$9)</f>
        <v>434.78260869565219</v>
      </c>
      <c r="F844" s="18">
        <f t="shared" si="89"/>
        <v>0</v>
      </c>
      <c r="G844" s="18">
        <f t="shared" si="90"/>
        <v>0</v>
      </c>
      <c r="H844" s="19">
        <f t="shared" si="91"/>
        <v>0</v>
      </c>
      <c r="I844" s="18">
        <f t="shared" si="93"/>
        <v>434.78260869565219</v>
      </c>
      <c r="J844" s="19">
        <f t="shared" si="92"/>
        <v>0</v>
      </c>
      <c r="K844" s="19">
        <f>MAX(J844+$B$22,$B$50)</f>
        <v>75</v>
      </c>
      <c r="L844" s="20">
        <f>H844/$B$44</f>
        <v>0</v>
      </c>
      <c r="M844" s="20">
        <f>I844/$B$44</f>
        <v>0.86956521739130432</v>
      </c>
      <c r="N844" s="36">
        <f>(D844-1)*$B$52</f>
        <v>630.75</v>
      </c>
      <c r="O844" s="11">
        <f>D844*$B$53</f>
        <v>50520</v>
      </c>
    </row>
    <row r="845" spans="4:15" ht="15" customHeight="1" x14ac:dyDescent="0.2">
      <c r="D845" s="10">
        <v>843</v>
      </c>
      <c r="E845" s="18">
        <f>MAX($B$47,$B$45*($B$45*(1+$B$8)/($B$45+K844))+$B$9)</f>
        <v>434.78260869565219</v>
      </c>
      <c r="F845" s="18">
        <f t="shared" si="89"/>
        <v>0</v>
      </c>
      <c r="G845" s="18">
        <f t="shared" si="90"/>
        <v>0</v>
      </c>
      <c r="H845" s="19">
        <f t="shared" si="91"/>
        <v>0</v>
      </c>
      <c r="I845" s="18">
        <f t="shared" si="93"/>
        <v>434.78260869565219</v>
      </c>
      <c r="J845" s="19">
        <f t="shared" si="92"/>
        <v>0</v>
      </c>
      <c r="K845" s="19">
        <f>MAX(J845+$B$22,$B$50)</f>
        <v>75</v>
      </c>
      <c r="L845" s="20">
        <f>H845/$B$44</f>
        <v>0</v>
      </c>
      <c r="M845" s="20">
        <f>I845/$B$44</f>
        <v>0.86956521739130432</v>
      </c>
      <c r="N845" s="36">
        <f>(D845-1)*$B$52</f>
        <v>631.5</v>
      </c>
      <c r="O845" s="11">
        <f>D845*$B$53</f>
        <v>50580</v>
      </c>
    </row>
    <row r="846" spans="4:15" ht="15" customHeight="1" x14ac:dyDescent="0.2">
      <c r="D846" s="10">
        <v>844</v>
      </c>
      <c r="E846" s="18">
        <f>MAX($B$47,$B$45*($B$45*(1+$B$8)/($B$45+K845))+$B$9)</f>
        <v>434.78260869565219</v>
      </c>
      <c r="F846" s="18">
        <f t="shared" si="89"/>
        <v>0</v>
      </c>
      <c r="G846" s="18">
        <f t="shared" si="90"/>
        <v>0</v>
      </c>
      <c r="H846" s="19">
        <f t="shared" si="91"/>
        <v>0</v>
      </c>
      <c r="I846" s="18">
        <f t="shared" si="93"/>
        <v>434.78260869565219</v>
      </c>
      <c r="J846" s="19">
        <f t="shared" si="92"/>
        <v>0</v>
      </c>
      <c r="K846" s="19">
        <f>MAX(J846+$B$22,$B$50)</f>
        <v>75</v>
      </c>
      <c r="L846" s="20">
        <f>H846/$B$44</f>
        <v>0</v>
      </c>
      <c r="M846" s="20">
        <f>I846/$B$44</f>
        <v>0.86956521739130432</v>
      </c>
      <c r="N846" s="36">
        <f>(D846-1)*$B$52</f>
        <v>632.25</v>
      </c>
      <c r="O846" s="11">
        <f>D846*$B$53</f>
        <v>50640</v>
      </c>
    </row>
    <row r="847" spans="4:15" ht="15" customHeight="1" x14ac:dyDescent="0.2">
      <c r="D847" s="10">
        <v>845</v>
      </c>
      <c r="E847" s="18">
        <f>MAX($B$47,$B$45*($B$45*(1+$B$8)/($B$45+K846))+$B$9)</f>
        <v>434.78260869565219</v>
      </c>
      <c r="F847" s="18">
        <f t="shared" si="89"/>
        <v>0</v>
      </c>
      <c r="G847" s="18">
        <f t="shared" si="90"/>
        <v>0</v>
      </c>
      <c r="H847" s="19">
        <f t="shared" si="91"/>
        <v>0</v>
      </c>
      <c r="I847" s="18">
        <f t="shared" si="93"/>
        <v>434.78260869565219</v>
      </c>
      <c r="J847" s="19">
        <f t="shared" si="92"/>
        <v>0</v>
      </c>
      <c r="K847" s="19">
        <f>MAX(J847+$B$22,$B$50)</f>
        <v>75</v>
      </c>
      <c r="L847" s="20">
        <f>H847/$B$44</f>
        <v>0</v>
      </c>
      <c r="M847" s="20">
        <f>I847/$B$44</f>
        <v>0.86956521739130432</v>
      </c>
      <c r="N847" s="36">
        <f>(D847-1)*$B$52</f>
        <v>633</v>
      </c>
      <c r="O847" s="11">
        <f>D847*$B$53</f>
        <v>50700</v>
      </c>
    </row>
    <row r="848" spans="4:15" ht="15" customHeight="1" x14ac:dyDescent="0.2">
      <c r="D848" s="10">
        <v>846</v>
      </c>
      <c r="E848" s="18">
        <f>MAX($B$47,$B$45*($B$45*(1+$B$8)/($B$45+K847))+$B$9)</f>
        <v>434.78260869565219</v>
      </c>
      <c r="F848" s="18">
        <f t="shared" si="89"/>
        <v>0</v>
      </c>
      <c r="G848" s="18">
        <f t="shared" si="90"/>
        <v>0</v>
      </c>
      <c r="H848" s="19">
        <f t="shared" si="91"/>
        <v>0</v>
      </c>
      <c r="I848" s="18">
        <f t="shared" si="93"/>
        <v>434.78260869565219</v>
      </c>
      <c r="J848" s="19">
        <f t="shared" si="92"/>
        <v>0</v>
      </c>
      <c r="K848" s="19">
        <f>MAX(J848+$B$22,$B$50)</f>
        <v>75</v>
      </c>
      <c r="L848" s="20">
        <f>H848/$B$44</f>
        <v>0</v>
      </c>
      <c r="M848" s="20">
        <f>I848/$B$44</f>
        <v>0.86956521739130432</v>
      </c>
      <c r="N848" s="36">
        <f>(D848-1)*$B$52</f>
        <v>633.75</v>
      </c>
      <c r="O848" s="11">
        <f>D848*$B$53</f>
        <v>50760</v>
      </c>
    </row>
    <row r="849" spans="4:15" ht="15" customHeight="1" x14ac:dyDescent="0.2">
      <c r="D849" s="10">
        <v>847</v>
      </c>
      <c r="E849" s="18">
        <f>MAX($B$47,$B$45*($B$45*(1+$B$8)/($B$45+K848))+$B$9)</f>
        <v>434.78260869565219</v>
      </c>
      <c r="F849" s="18">
        <f t="shared" si="89"/>
        <v>0</v>
      </c>
      <c r="G849" s="18">
        <f t="shared" si="90"/>
        <v>0</v>
      </c>
      <c r="H849" s="19">
        <f t="shared" si="91"/>
        <v>0</v>
      </c>
      <c r="I849" s="18">
        <f t="shared" si="93"/>
        <v>434.78260869565219</v>
      </c>
      <c r="J849" s="19">
        <f t="shared" si="92"/>
        <v>0</v>
      </c>
      <c r="K849" s="19">
        <f>MAX(J849+$B$22,$B$50)</f>
        <v>75</v>
      </c>
      <c r="L849" s="20">
        <f>H849/$B$44</f>
        <v>0</v>
      </c>
      <c r="M849" s="20">
        <f>I849/$B$44</f>
        <v>0.86956521739130432</v>
      </c>
      <c r="N849" s="36">
        <f>(D849-1)*$B$52</f>
        <v>634.5</v>
      </c>
      <c r="O849" s="11">
        <f>D849*$B$53</f>
        <v>50820</v>
      </c>
    </row>
    <row r="850" spans="4:15" ht="15" customHeight="1" x14ac:dyDescent="0.2">
      <c r="D850" s="10">
        <v>848</v>
      </c>
      <c r="E850" s="18">
        <f>MAX($B$47,$B$45*($B$45*(1+$B$8)/($B$45+K849))+$B$9)</f>
        <v>434.78260869565219</v>
      </c>
      <c r="F850" s="18">
        <f t="shared" si="89"/>
        <v>0</v>
      </c>
      <c r="G850" s="18">
        <f t="shared" si="90"/>
        <v>0</v>
      </c>
      <c r="H850" s="19">
        <f t="shared" si="91"/>
        <v>0</v>
      </c>
      <c r="I850" s="18">
        <f t="shared" si="93"/>
        <v>434.78260869565219</v>
      </c>
      <c r="J850" s="19">
        <f t="shared" si="92"/>
        <v>0</v>
      </c>
      <c r="K850" s="19">
        <f>MAX(J850+$B$22,$B$50)</f>
        <v>75</v>
      </c>
      <c r="L850" s="20">
        <f>H850/$B$44</f>
        <v>0</v>
      </c>
      <c r="M850" s="20">
        <f>I850/$B$44</f>
        <v>0.86956521739130432</v>
      </c>
      <c r="N850" s="36">
        <f>(D850-1)*$B$52</f>
        <v>635.25</v>
      </c>
      <c r="O850" s="11">
        <f>D850*$B$53</f>
        <v>50880</v>
      </c>
    </row>
    <row r="851" spans="4:15" ht="15" customHeight="1" x14ac:dyDescent="0.2">
      <c r="D851" s="10">
        <v>849</v>
      </c>
      <c r="E851" s="18">
        <f>MAX($B$47,$B$45*($B$45*(1+$B$8)/($B$45+K850))+$B$9)</f>
        <v>434.78260869565219</v>
      </c>
      <c r="F851" s="18">
        <f t="shared" si="89"/>
        <v>0</v>
      </c>
      <c r="G851" s="18">
        <f t="shared" si="90"/>
        <v>0</v>
      </c>
      <c r="H851" s="19">
        <f t="shared" si="91"/>
        <v>0</v>
      </c>
      <c r="I851" s="18">
        <f t="shared" si="93"/>
        <v>434.78260869565219</v>
      </c>
      <c r="J851" s="19">
        <f t="shared" si="92"/>
        <v>0</v>
      </c>
      <c r="K851" s="19">
        <f>MAX(J851+$B$22,$B$50)</f>
        <v>75</v>
      </c>
      <c r="L851" s="20">
        <f>H851/$B$44</f>
        <v>0</v>
      </c>
      <c r="M851" s="20">
        <f>I851/$B$44</f>
        <v>0.86956521739130432</v>
      </c>
      <c r="N851" s="36">
        <f>(D851-1)*$B$52</f>
        <v>636</v>
      </c>
      <c r="O851" s="11">
        <f>D851*$B$53</f>
        <v>50940</v>
      </c>
    </row>
    <row r="852" spans="4:15" ht="15" customHeight="1" x14ac:dyDescent="0.2">
      <c r="D852" s="10">
        <v>850</v>
      </c>
      <c r="E852" s="18">
        <f>MAX($B$47,$B$45*($B$45*(1+$B$8)/($B$45+K851))+$B$9)</f>
        <v>434.78260869565219</v>
      </c>
      <c r="F852" s="18">
        <f t="shared" si="89"/>
        <v>0</v>
      </c>
      <c r="G852" s="18">
        <f t="shared" si="90"/>
        <v>0</v>
      </c>
      <c r="H852" s="19">
        <f t="shared" si="91"/>
        <v>0</v>
      </c>
      <c r="I852" s="18">
        <f t="shared" si="93"/>
        <v>434.78260869565219</v>
      </c>
      <c r="J852" s="19">
        <f t="shared" si="92"/>
        <v>0</v>
      </c>
      <c r="K852" s="19">
        <f>MAX(J852+$B$22,$B$50)</f>
        <v>75</v>
      </c>
      <c r="L852" s="20">
        <f>H852/$B$44</f>
        <v>0</v>
      </c>
      <c r="M852" s="20">
        <f>I852/$B$44</f>
        <v>0.86956521739130432</v>
      </c>
      <c r="N852" s="36">
        <f>(D852-1)*$B$52</f>
        <v>636.75</v>
      </c>
      <c r="O852" s="11">
        <f>D852*$B$53</f>
        <v>51000</v>
      </c>
    </row>
    <row r="853" spans="4:15" ht="15" customHeight="1" x14ac:dyDescent="0.2">
      <c r="D853" s="10">
        <v>851</v>
      </c>
      <c r="E853" s="18">
        <f>MAX($B$47,$B$45*($B$45*(1+$B$8)/($B$45+K852))+$B$9)</f>
        <v>434.78260869565219</v>
      </c>
      <c r="F853" s="18">
        <f t="shared" si="89"/>
        <v>0</v>
      </c>
      <c r="G853" s="18">
        <f t="shared" si="90"/>
        <v>0</v>
      </c>
      <c r="H853" s="19">
        <f t="shared" si="91"/>
        <v>0</v>
      </c>
      <c r="I853" s="18">
        <f t="shared" si="93"/>
        <v>434.78260869565219</v>
      </c>
      <c r="J853" s="19">
        <f t="shared" si="92"/>
        <v>0</v>
      </c>
      <c r="K853" s="19">
        <f>MAX(J853+$B$22,$B$50)</f>
        <v>75</v>
      </c>
      <c r="L853" s="20">
        <f>H853/$B$44</f>
        <v>0</v>
      </c>
      <c r="M853" s="20">
        <f>I853/$B$44</f>
        <v>0.86956521739130432</v>
      </c>
      <c r="N853" s="36">
        <f>(D853-1)*$B$52</f>
        <v>637.5</v>
      </c>
      <c r="O853" s="11">
        <f>D853*$B$53</f>
        <v>51060</v>
      </c>
    </row>
    <row r="854" spans="4:15" ht="15" customHeight="1" x14ac:dyDescent="0.2">
      <c r="D854" s="10">
        <v>852</v>
      </c>
      <c r="E854" s="18">
        <f>MAX($B$47,$B$45*($B$45*(1+$B$8)/($B$45+K853))+$B$9)</f>
        <v>434.78260869565219</v>
      </c>
      <c r="F854" s="18">
        <f t="shared" si="89"/>
        <v>0</v>
      </c>
      <c r="G854" s="18">
        <f t="shared" si="90"/>
        <v>0</v>
      </c>
      <c r="H854" s="19">
        <f t="shared" si="91"/>
        <v>0</v>
      </c>
      <c r="I854" s="18">
        <f t="shared" si="93"/>
        <v>434.78260869565219</v>
      </c>
      <c r="J854" s="19">
        <f t="shared" si="92"/>
        <v>0</v>
      </c>
      <c r="K854" s="19">
        <f>MAX(J854+$B$22,$B$50)</f>
        <v>75</v>
      </c>
      <c r="L854" s="20">
        <f>H854/$B$44</f>
        <v>0</v>
      </c>
      <c r="M854" s="20">
        <f>I854/$B$44</f>
        <v>0.86956521739130432</v>
      </c>
      <c r="N854" s="36">
        <f>(D854-1)*$B$52</f>
        <v>638.25</v>
      </c>
      <c r="O854" s="11">
        <f>D854*$B$53</f>
        <v>51120</v>
      </c>
    </row>
    <row r="855" spans="4:15" ht="15" customHeight="1" x14ac:dyDescent="0.2">
      <c r="D855" s="10">
        <v>853</v>
      </c>
      <c r="E855" s="18">
        <f>MAX($B$47,$B$45*($B$45*(1+$B$8)/($B$45+K854))+$B$9)</f>
        <v>434.78260869565219</v>
      </c>
      <c r="F855" s="18">
        <f t="shared" si="89"/>
        <v>0</v>
      </c>
      <c r="G855" s="18">
        <f t="shared" si="90"/>
        <v>0</v>
      </c>
      <c r="H855" s="19">
        <f t="shared" si="91"/>
        <v>0</v>
      </c>
      <c r="I855" s="18">
        <f t="shared" si="93"/>
        <v>434.78260869565219</v>
      </c>
      <c r="J855" s="19">
        <f t="shared" si="92"/>
        <v>0</v>
      </c>
      <c r="K855" s="19">
        <f>MAX(J855+$B$22,$B$50)</f>
        <v>75</v>
      </c>
      <c r="L855" s="20">
        <f>H855/$B$44</f>
        <v>0</v>
      </c>
      <c r="M855" s="20">
        <f>I855/$B$44</f>
        <v>0.86956521739130432</v>
      </c>
      <c r="N855" s="36">
        <f>(D855-1)*$B$52</f>
        <v>639</v>
      </c>
      <c r="O855" s="11">
        <f>D855*$B$53</f>
        <v>51180</v>
      </c>
    </row>
    <row r="856" spans="4:15" ht="15" customHeight="1" x14ac:dyDescent="0.2">
      <c r="D856" s="10">
        <v>854</v>
      </c>
      <c r="E856" s="18">
        <f>MAX($B$47,$B$45*($B$45*(1+$B$8)/($B$45+K855))+$B$9)</f>
        <v>434.78260869565219</v>
      </c>
      <c r="F856" s="18">
        <f t="shared" si="89"/>
        <v>0</v>
      </c>
      <c r="G856" s="18">
        <f t="shared" si="90"/>
        <v>0</v>
      </c>
      <c r="H856" s="19">
        <f t="shared" si="91"/>
        <v>0</v>
      </c>
      <c r="I856" s="18">
        <f t="shared" si="93"/>
        <v>434.78260869565219</v>
      </c>
      <c r="J856" s="19">
        <f t="shared" si="92"/>
        <v>0</v>
      </c>
      <c r="K856" s="19">
        <f>MAX(J856+$B$22,$B$50)</f>
        <v>75</v>
      </c>
      <c r="L856" s="20">
        <f>H856/$B$44</f>
        <v>0</v>
      </c>
      <c r="M856" s="20">
        <f>I856/$B$44</f>
        <v>0.86956521739130432</v>
      </c>
      <c r="N856" s="36">
        <f>(D856-1)*$B$52</f>
        <v>639.75</v>
      </c>
      <c r="O856" s="11">
        <f>D856*$B$53</f>
        <v>51240</v>
      </c>
    </row>
    <row r="857" spans="4:15" ht="15" customHeight="1" x14ac:dyDescent="0.2">
      <c r="D857" s="10">
        <v>855</v>
      </c>
      <c r="E857" s="18">
        <f>MAX($B$47,$B$45*($B$45*(1+$B$8)/($B$45+K856))+$B$9)</f>
        <v>434.78260869565219</v>
      </c>
      <c r="F857" s="18">
        <f t="shared" si="89"/>
        <v>0</v>
      </c>
      <c r="G857" s="18">
        <f t="shared" si="90"/>
        <v>0</v>
      </c>
      <c r="H857" s="19">
        <f t="shared" si="91"/>
        <v>0</v>
      </c>
      <c r="I857" s="18">
        <f t="shared" si="93"/>
        <v>434.78260869565219</v>
      </c>
      <c r="J857" s="19">
        <f t="shared" si="92"/>
        <v>0</v>
      </c>
      <c r="K857" s="19">
        <f>MAX(J857+$B$22,$B$50)</f>
        <v>75</v>
      </c>
      <c r="L857" s="20">
        <f>H857/$B$44</f>
        <v>0</v>
      </c>
      <c r="M857" s="20">
        <f>I857/$B$44</f>
        <v>0.86956521739130432</v>
      </c>
      <c r="N857" s="36">
        <f>(D857-1)*$B$52</f>
        <v>640.5</v>
      </c>
      <c r="O857" s="11">
        <f>D857*$B$53</f>
        <v>51300</v>
      </c>
    </row>
    <row r="858" spans="4:15" ht="15" customHeight="1" x14ac:dyDescent="0.2">
      <c r="D858" s="10">
        <v>856</v>
      </c>
      <c r="E858" s="18">
        <f>MAX($B$47,$B$45*($B$45*(1+$B$8)/($B$45+K857))+$B$9)</f>
        <v>434.78260869565219</v>
      </c>
      <c r="F858" s="18">
        <f t="shared" si="89"/>
        <v>0</v>
      </c>
      <c r="G858" s="18">
        <f t="shared" si="90"/>
        <v>0</v>
      </c>
      <c r="H858" s="19">
        <f t="shared" si="91"/>
        <v>0</v>
      </c>
      <c r="I858" s="18">
        <f t="shared" si="93"/>
        <v>434.78260869565219</v>
      </c>
      <c r="J858" s="19">
        <f t="shared" si="92"/>
        <v>0</v>
      </c>
      <c r="K858" s="19">
        <f>MAX(J858+$B$22,$B$50)</f>
        <v>75</v>
      </c>
      <c r="L858" s="20">
        <f>H858/$B$44</f>
        <v>0</v>
      </c>
      <c r="M858" s="20">
        <f>I858/$B$44</f>
        <v>0.86956521739130432</v>
      </c>
      <c r="N858" s="36">
        <f>(D858-1)*$B$52</f>
        <v>641.25</v>
      </c>
      <c r="O858" s="11">
        <f>D858*$B$53</f>
        <v>51360</v>
      </c>
    </row>
    <row r="859" spans="4:15" ht="15" customHeight="1" x14ac:dyDescent="0.2">
      <c r="D859" s="10">
        <v>857</v>
      </c>
      <c r="E859" s="18">
        <f>MAX($B$47,$B$45*($B$45*(1+$B$8)/($B$45+K858))+$B$9)</f>
        <v>434.78260869565219</v>
      </c>
      <c r="F859" s="18">
        <f t="shared" si="89"/>
        <v>0</v>
      </c>
      <c r="G859" s="18">
        <f t="shared" si="90"/>
        <v>0</v>
      </c>
      <c r="H859" s="19">
        <f t="shared" si="91"/>
        <v>0</v>
      </c>
      <c r="I859" s="18">
        <f t="shared" si="93"/>
        <v>434.78260869565219</v>
      </c>
      <c r="J859" s="19">
        <f t="shared" si="92"/>
        <v>0</v>
      </c>
      <c r="K859" s="19">
        <f>MAX(J859+$B$22,$B$50)</f>
        <v>75</v>
      </c>
      <c r="L859" s="20">
        <f>H859/$B$44</f>
        <v>0</v>
      </c>
      <c r="M859" s="20">
        <f>I859/$B$44</f>
        <v>0.86956521739130432</v>
      </c>
      <c r="N859" s="36">
        <f>(D859-1)*$B$52</f>
        <v>642</v>
      </c>
      <c r="O859" s="11">
        <f>D859*$B$53</f>
        <v>51420</v>
      </c>
    </row>
    <row r="860" spans="4:15" ht="15" customHeight="1" x14ac:dyDescent="0.2">
      <c r="D860" s="10">
        <v>858</v>
      </c>
      <c r="E860" s="18">
        <f>MAX($B$47,$B$45*($B$45*(1+$B$8)/($B$45+K859))+$B$9)</f>
        <v>434.78260869565219</v>
      </c>
      <c r="F860" s="18">
        <f t="shared" si="89"/>
        <v>0</v>
      </c>
      <c r="G860" s="18">
        <f t="shared" si="90"/>
        <v>0</v>
      </c>
      <c r="H860" s="19">
        <f t="shared" si="91"/>
        <v>0</v>
      </c>
      <c r="I860" s="18">
        <f t="shared" si="93"/>
        <v>434.78260869565219</v>
      </c>
      <c r="J860" s="19">
        <f t="shared" si="92"/>
        <v>0</v>
      </c>
      <c r="K860" s="19">
        <f>MAX(J860+$B$22,$B$50)</f>
        <v>75</v>
      </c>
      <c r="L860" s="20">
        <f>H860/$B$44</f>
        <v>0</v>
      </c>
      <c r="M860" s="20">
        <f>I860/$B$44</f>
        <v>0.86956521739130432</v>
      </c>
      <c r="N860" s="36">
        <f>(D860-1)*$B$52</f>
        <v>642.75</v>
      </c>
      <c r="O860" s="11">
        <f>D860*$B$53</f>
        <v>51480</v>
      </c>
    </row>
    <row r="861" spans="4:15" ht="15" customHeight="1" x14ac:dyDescent="0.2">
      <c r="D861" s="10">
        <v>859</v>
      </c>
      <c r="E861" s="18">
        <f>MAX($B$47,$B$45*($B$45*(1+$B$8)/($B$45+K860))+$B$9)</f>
        <v>434.78260869565219</v>
      </c>
      <c r="F861" s="18">
        <f t="shared" si="89"/>
        <v>0</v>
      </c>
      <c r="G861" s="18">
        <f t="shared" si="90"/>
        <v>0</v>
      </c>
      <c r="H861" s="19">
        <f t="shared" si="91"/>
        <v>0</v>
      </c>
      <c r="I861" s="18">
        <f t="shared" si="93"/>
        <v>434.78260869565219</v>
      </c>
      <c r="J861" s="19">
        <f t="shared" si="92"/>
        <v>0</v>
      </c>
      <c r="K861" s="19">
        <f>MAX(J861+$B$22,$B$50)</f>
        <v>75</v>
      </c>
      <c r="L861" s="20">
        <f>H861/$B$44</f>
        <v>0</v>
      </c>
      <c r="M861" s="20">
        <f>I861/$B$44</f>
        <v>0.86956521739130432</v>
      </c>
      <c r="N861" s="36">
        <f>(D861-1)*$B$52</f>
        <v>643.5</v>
      </c>
      <c r="O861" s="11">
        <f>D861*$B$53</f>
        <v>51540</v>
      </c>
    </row>
    <row r="862" spans="4:15" ht="15" customHeight="1" x14ac:dyDescent="0.2">
      <c r="D862" s="10">
        <v>860</v>
      </c>
      <c r="E862" s="18">
        <f>MAX($B$47,$B$45*($B$45*(1+$B$8)/($B$45+K861))+$B$9)</f>
        <v>434.78260869565219</v>
      </c>
      <c r="F862" s="18">
        <f t="shared" si="89"/>
        <v>0</v>
      </c>
      <c r="G862" s="18">
        <f t="shared" si="90"/>
        <v>0</v>
      </c>
      <c r="H862" s="19">
        <f t="shared" si="91"/>
        <v>0</v>
      </c>
      <c r="I862" s="18">
        <f t="shared" si="93"/>
        <v>434.78260869565219</v>
      </c>
      <c r="J862" s="19">
        <f t="shared" si="92"/>
        <v>0</v>
      </c>
      <c r="K862" s="19">
        <f>MAX(J862+$B$22,$B$50)</f>
        <v>75</v>
      </c>
      <c r="L862" s="20">
        <f>H862/$B$44</f>
        <v>0</v>
      </c>
      <c r="M862" s="20">
        <f>I862/$B$44</f>
        <v>0.86956521739130432</v>
      </c>
      <c r="N862" s="36">
        <f>(D862-1)*$B$52</f>
        <v>644.25</v>
      </c>
      <c r="O862" s="11">
        <f>D862*$B$53</f>
        <v>51600</v>
      </c>
    </row>
    <row r="863" spans="4:15" ht="15" customHeight="1" x14ac:dyDescent="0.2">
      <c r="D863" s="10">
        <v>861</v>
      </c>
      <c r="E863" s="18">
        <f>MAX($B$47,$B$45*($B$45*(1+$B$8)/($B$45+K862))+$B$9)</f>
        <v>434.78260869565219</v>
      </c>
      <c r="F863" s="18">
        <f t="shared" si="89"/>
        <v>0</v>
      </c>
      <c r="G863" s="18">
        <f t="shared" si="90"/>
        <v>0</v>
      </c>
      <c r="H863" s="19">
        <f t="shared" si="91"/>
        <v>0</v>
      </c>
      <c r="I863" s="18">
        <f t="shared" si="93"/>
        <v>434.78260869565219</v>
      </c>
      <c r="J863" s="19">
        <f t="shared" si="92"/>
        <v>0</v>
      </c>
      <c r="K863" s="19">
        <f>MAX(J863+$B$22,$B$50)</f>
        <v>75</v>
      </c>
      <c r="L863" s="20">
        <f>H863/$B$44</f>
        <v>0</v>
      </c>
      <c r="M863" s="20">
        <f>I863/$B$44</f>
        <v>0.86956521739130432</v>
      </c>
      <c r="N863" s="36">
        <f>(D863-1)*$B$52</f>
        <v>645</v>
      </c>
      <c r="O863" s="11">
        <f>D863*$B$53</f>
        <v>51660</v>
      </c>
    </row>
    <row r="864" spans="4:15" ht="15" customHeight="1" x14ac:dyDescent="0.2">
      <c r="D864" s="10">
        <v>862</v>
      </c>
      <c r="E864" s="18">
        <f>MAX($B$47,$B$45*($B$45*(1+$B$8)/($B$45+K863))+$B$9)</f>
        <v>434.78260869565219</v>
      </c>
      <c r="F864" s="18">
        <f t="shared" si="89"/>
        <v>0</v>
      </c>
      <c r="G864" s="18">
        <f t="shared" si="90"/>
        <v>0</v>
      </c>
      <c r="H864" s="19">
        <f t="shared" si="91"/>
        <v>0</v>
      </c>
      <c r="I864" s="18">
        <f t="shared" si="93"/>
        <v>434.78260869565219</v>
      </c>
      <c r="J864" s="19">
        <f t="shared" si="92"/>
        <v>0</v>
      </c>
      <c r="K864" s="19">
        <f>MAX(J864+$B$22,$B$50)</f>
        <v>75</v>
      </c>
      <c r="L864" s="20">
        <f>H864/$B$44</f>
        <v>0</v>
      </c>
      <c r="M864" s="20">
        <f>I864/$B$44</f>
        <v>0.86956521739130432</v>
      </c>
      <c r="N864" s="36">
        <f>(D864-1)*$B$52</f>
        <v>645.75</v>
      </c>
      <c r="O864" s="11">
        <f>D864*$B$53</f>
        <v>51720</v>
      </c>
    </row>
    <row r="865" spans="4:15" ht="15" customHeight="1" x14ac:dyDescent="0.2">
      <c r="D865" s="10">
        <v>863</v>
      </c>
      <c r="E865" s="18">
        <f>MAX($B$47,$B$45*($B$45*(1+$B$8)/($B$45+K864))+$B$9)</f>
        <v>434.78260869565219</v>
      </c>
      <c r="F865" s="18">
        <f t="shared" si="89"/>
        <v>0</v>
      </c>
      <c r="G865" s="18">
        <f t="shared" si="90"/>
        <v>0</v>
      </c>
      <c r="H865" s="19">
        <f t="shared" si="91"/>
        <v>0</v>
      </c>
      <c r="I865" s="18">
        <f t="shared" si="93"/>
        <v>434.78260869565219</v>
      </c>
      <c r="J865" s="19">
        <f t="shared" si="92"/>
        <v>0</v>
      </c>
      <c r="K865" s="19">
        <f>MAX(J865+$B$22,$B$50)</f>
        <v>75</v>
      </c>
      <c r="L865" s="20">
        <f>H865/$B$44</f>
        <v>0</v>
      </c>
      <c r="M865" s="20">
        <f>I865/$B$44</f>
        <v>0.86956521739130432</v>
      </c>
      <c r="N865" s="36">
        <f>(D865-1)*$B$52</f>
        <v>646.5</v>
      </c>
      <c r="O865" s="11">
        <f>D865*$B$53</f>
        <v>51780</v>
      </c>
    </row>
    <row r="866" spans="4:15" ht="15" customHeight="1" x14ac:dyDescent="0.2">
      <c r="D866" s="10">
        <v>864</v>
      </c>
      <c r="E866" s="18">
        <f>MAX($B$47,$B$45*($B$45*(1+$B$8)/($B$45+K865))+$B$9)</f>
        <v>434.78260869565219</v>
      </c>
      <c r="F866" s="18">
        <f t="shared" si="89"/>
        <v>0</v>
      </c>
      <c r="G866" s="18">
        <f t="shared" si="90"/>
        <v>0</v>
      </c>
      <c r="H866" s="19">
        <f t="shared" si="91"/>
        <v>0</v>
      </c>
      <c r="I866" s="18">
        <f t="shared" si="93"/>
        <v>434.78260869565219</v>
      </c>
      <c r="J866" s="19">
        <f t="shared" si="92"/>
        <v>0</v>
      </c>
      <c r="K866" s="19">
        <f>MAX(J866+$B$22,$B$50)</f>
        <v>75</v>
      </c>
      <c r="L866" s="20">
        <f>H866/$B$44</f>
        <v>0</v>
      </c>
      <c r="M866" s="20">
        <f>I866/$B$44</f>
        <v>0.86956521739130432</v>
      </c>
      <c r="N866" s="36">
        <f>(D866-1)*$B$52</f>
        <v>647.25</v>
      </c>
      <c r="O866" s="11">
        <f>D866*$B$53</f>
        <v>51840</v>
      </c>
    </row>
    <row r="867" spans="4:15" ht="15" customHeight="1" x14ac:dyDescent="0.2">
      <c r="D867" s="10">
        <v>865</v>
      </c>
      <c r="E867" s="18">
        <f>MAX($B$47,$B$45*($B$45*(1+$B$8)/($B$45+K866))+$B$9)</f>
        <v>434.78260869565219</v>
      </c>
      <c r="F867" s="18">
        <f t="shared" si="89"/>
        <v>0</v>
      </c>
      <c r="G867" s="18">
        <f t="shared" si="90"/>
        <v>0</v>
      </c>
      <c r="H867" s="19">
        <f t="shared" si="91"/>
        <v>0</v>
      </c>
      <c r="I867" s="18">
        <f t="shared" si="93"/>
        <v>434.78260869565219</v>
      </c>
      <c r="J867" s="19">
        <f t="shared" si="92"/>
        <v>0</v>
      </c>
      <c r="K867" s="19">
        <f>MAX(J867+$B$22,$B$50)</f>
        <v>75</v>
      </c>
      <c r="L867" s="20">
        <f>H867/$B$44</f>
        <v>0</v>
      </c>
      <c r="M867" s="20">
        <f>I867/$B$44</f>
        <v>0.86956521739130432</v>
      </c>
      <c r="N867" s="36">
        <f>(D867-1)*$B$52</f>
        <v>648</v>
      </c>
      <c r="O867" s="11">
        <f>D867*$B$53</f>
        <v>51900</v>
      </c>
    </row>
    <row r="868" spans="4:15" ht="15" customHeight="1" x14ac:dyDescent="0.2">
      <c r="D868" s="10">
        <v>866</v>
      </c>
      <c r="E868" s="18">
        <f>MAX($B$47,$B$45*($B$45*(1+$B$8)/($B$45+K867))+$B$9)</f>
        <v>434.78260869565219</v>
      </c>
      <c r="F868" s="18">
        <f t="shared" si="89"/>
        <v>0</v>
      </c>
      <c r="G868" s="18">
        <f t="shared" si="90"/>
        <v>0</v>
      </c>
      <c r="H868" s="19">
        <f t="shared" si="91"/>
        <v>0</v>
      </c>
      <c r="I868" s="18">
        <f t="shared" si="93"/>
        <v>434.78260869565219</v>
      </c>
      <c r="J868" s="19">
        <f t="shared" si="92"/>
        <v>0</v>
      </c>
      <c r="K868" s="19">
        <f>MAX(J868+$B$22,$B$50)</f>
        <v>75</v>
      </c>
      <c r="L868" s="20">
        <f>H868/$B$44</f>
        <v>0</v>
      </c>
      <c r="M868" s="20">
        <f>I868/$B$44</f>
        <v>0.86956521739130432</v>
      </c>
      <c r="N868" s="36">
        <f>(D868-1)*$B$52</f>
        <v>648.75</v>
      </c>
      <c r="O868" s="11">
        <f>D868*$B$53</f>
        <v>51960</v>
      </c>
    </row>
    <row r="869" spans="4:15" ht="15" customHeight="1" x14ac:dyDescent="0.2">
      <c r="D869" s="10">
        <v>867</v>
      </c>
      <c r="E869" s="18">
        <f>MAX($B$47,$B$45*($B$45*(1+$B$8)/($B$45+K868))+$B$9)</f>
        <v>434.78260869565219</v>
      </c>
      <c r="F869" s="18">
        <f t="shared" si="89"/>
        <v>0</v>
      </c>
      <c r="G869" s="18">
        <f t="shared" si="90"/>
        <v>0</v>
      </c>
      <c r="H869" s="19">
        <f t="shared" si="91"/>
        <v>0</v>
      </c>
      <c r="I869" s="18">
        <f t="shared" si="93"/>
        <v>434.78260869565219</v>
      </c>
      <c r="J869" s="19">
        <f t="shared" si="92"/>
        <v>0</v>
      </c>
      <c r="K869" s="19">
        <f>MAX(J869+$B$22,$B$50)</f>
        <v>75</v>
      </c>
      <c r="L869" s="20">
        <f>H869/$B$44</f>
        <v>0</v>
      </c>
      <c r="M869" s="20">
        <f>I869/$B$44</f>
        <v>0.86956521739130432</v>
      </c>
      <c r="N869" s="36">
        <f>(D869-1)*$B$52</f>
        <v>649.5</v>
      </c>
      <c r="O869" s="11">
        <f>D869*$B$53</f>
        <v>52020</v>
      </c>
    </row>
    <row r="870" spans="4:15" ht="15" customHeight="1" x14ac:dyDescent="0.2">
      <c r="D870" s="10">
        <v>868</v>
      </c>
      <c r="E870" s="18">
        <f>MAX($B$47,$B$45*($B$45*(1+$B$8)/($B$45+K869))+$B$9)</f>
        <v>434.78260869565219</v>
      </c>
      <c r="F870" s="18">
        <f t="shared" si="89"/>
        <v>0</v>
      </c>
      <c r="G870" s="18">
        <f t="shared" si="90"/>
        <v>0</v>
      </c>
      <c r="H870" s="19">
        <f t="shared" si="91"/>
        <v>0</v>
      </c>
      <c r="I870" s="18">
        <f t="shared" si="93"/>
        <v>434.78260869565219</v>
      </c>
      <c r="J870" s="19">
        <f t="shared" si="92"/>
        <v>0</v>
      </c>
      <c r="K870" s="19">
        <f>MAX(J870+$B$22,$B$50)</f>
        <v>75</v>
      </c>
      <c r="L870" s="20">
        <f>H870/$B$44</f>
        <v>0</v>
      </c>
      <c r="M870" s="20">
        <f>I870/$B$44</f>
        <v>0.86956521739130432</v>
      </c>
      <c r="N870" s="36">
        <f>(D870-1)*$B$52</f>
        <v>650.25</v>
      </c>
      <c r="O870" s="11">
        <f>D870*$B$53</f>
        <v>52080</v>
      </c>
    </row>
    <row r="871" spans="4:15" ht="15" customHeight="1" x14ac:dyDescent="0.2">
      <c r="D871" s="10">
        <v>869</v>
      </c>
      <c r="E871" s="18">
        <f>MAX($B$47,$B$45*($B$45*(1+$B$8)/($B$45+K870))+$B$9)</f>
        <v>434.78260869565219</v>
      </c>
      <c r="F871" s="18">
        <f t="shared" si="89"/>
        <v>0</v>
      </c>
      <c r="G871" s="18">
        <f t="shared" si="90"/>
        <v>0</v>
      </c>
      <c r="H871" s="19">
        <f t="shared" si="91"/>
        <v>0</v>
      </c>
      <c r="I871" s="18">
        <f t="shared" si="93"/>
        <v>434.78260869565219</v>
      </c>
      <c r="J871" s="19">
        <f t="shared" si="92"/>
        <v>0</v>
      </c>
      <c r="K871" s="19">
        <f>MAX(J871+$B$22,$B$50)</f>
        <v>75</v>
      </c>
      <c r="L871" s="20">
        <f>H871/$B$44</f>
        <v>0</v>
      </c>
      <c r="M871" s="20">
        <f>I871/$B$44</f>
        <v>0.86956521739130432</v>
      </c>
      <c r="N871" s="36">
        <f>(D871-1)*$B$52</f>
        <v>651</v>
      </c>
      <c r="O871" s="11">
        <f>D871*$B$53</f>
        <v>52140</v>
      </c>
    </row>
    <row r="872" spans="4:15" ht="15" customHeight="1" x14ac:dyDescent="0.2">
      <c r="D872" s="10">
        <v>870</v>
      </c>
      <c r="E872" s="18">
        <f>MAX($B$47,$B$45*($B$45*(1+$B$8)/($B$45+K871))+$B$9)</f>
        <v>434.78260869565219</v>
      </c>
      <c r="F872" s="18">
        <f t="shared" ref="F872:F935" si="94">MAX(F871-$E872/30,0)</f>
        <v>0</v>
      </c>
      <c r="G872" s="18">
        <f t="shared" ref="G872:G935" si="95">MAX(G871-$E872/15,0)</f>
        <v>0</v>
      </c>
      <c r="H872" s="19">
        <f t="shared" ref="H872:H935" si="96">12*(F871-F872)+9*(G871-G872)</f>
        <v>0</v>
      </c>
      <c r="I872" s="18">
        <f t="shared" si="93"/>
        <v>434.78260869565219</v>
      </c>
      <c r="J872" s="19">
        <f t="shared" ref="J872:J935" si="97">9*G872+6*F872</f>
        <v>0</v>
      </c>
      <c r="K872" s="19">
        <f>MAX(J872+$B$22,$B$50)</f>
        <v>75</v>
      </c>
      <c r="L872" s="20">
        <f>H872/$B$44</f>
        <v>0</v>
      </c>
      <c r="M872" s="20">
        <f>I872/$B$44</f>
        <v>0.86956521739130432</v>
      </c>
      <c r="N872" s="36">
        <f>(D872-1)*$B$52</f>
        <v>651.75</v>
      </c>
      <c r="O872" s="11">
        <f>D872*$B$53</f>
        <v>52200</v>
      </c>
    </row>
    <row r="873" spans="4:15" ht="15" customHeight="1" x14ac:dyDescent="0.2">
      <c r="D873" s="10">
        <v>871</v>
      </c>
      <c r="E873" s="18">
        <f>MAX($B$47,$B$45*($B$45*(1+$B$8)/($B$45+K872))+$B$9)</f>
        <v>434.78260869565219</v>
      </c>
      <c r="F873" s="18">
        <f t="shared" si="94"/>
        <v>0</v>
      </c>
      <c r="G873" s="18">
        <f t="shared" si="95"/>
        <v>0</v>
      </c>
      <c r="H873" s="19">
        <f t="shared" si="96"/>
        <v>0</v>
      </c>
      <c r="I873" s="18">
        <f t="shared" si="93"/>
        <v>434.78260869565219</v>
      </c>
      <c r="J873" s="19">
        <f t="shared" si="97"/>
        <v>0</v>
      </c>
      <c r="K873" s="19">
        <f>MAX(J873+$B$22,$B$50)</f>
        <v>75</v>
      </c>
      <c r="L873" s="20">
        <f>H873/$B$44</f>
        <v>0</v>
      </c>
      <c r="M873" s="20">
        <f>I873/$B$44</f>
        <v>0.86956521739130432</v>
      </c>
      <c r="N873" s="36">
        <f>(D873-1)*$B$52</f>
        <v>652.5</v>
      </c>
      <c r="O873" s="11">
        <f>D873*$B$53</f>
        <v>52260</v>
      </c>
    </row>
    <row r="874" spans="4:15" ht="15" customHeight="1" x14ac:dyDescent="0.2">
      <c r="D874" s="10">
        <v>872</v>
      </c>
      <c r="E874" s="18">
        <f>MAX($B$47,$B$45*($B$45*(1+$B$8)/($B$45+K873))+$B$9)</f>
        <v>434.78260869565219</v>
      </c>
      <c r="F874" s="18">
        <f t="shared" si="94"/>
        <v>0</v>
      </c>
      <c r="G874" s="18">
        <f t="shared" si="95"/>
        <v>0</v>
      </c>
      <c r="H874" s="19">
        <f t="shared" si="96"/>
        <v>0</v>
      </c>
      <c r="I874" s="18">
        <f t="shared" si="93"/>
        <v>434.78260869565219</v>
      </c>
      <c r="J874" s="19">
        <f t="shared" si="97"/>
        <v>0</v>
      </c>
      <c r="K874" s="19">
        <f>MAX(J874+$B$22,$B$50)</f>
        <v>75</v>
      </c>
      <c r="L874" s="20">
        <f>H874/$B$44</f>
        <v>0</v>
      </c>
      <c r="M874" s="20">
        <f>I874/$B$44</f>
        <v>0.86956521739130432</v>
      </c>
      <c r="N874" s="36">
        <f>(D874-1)*$B$52</f>
        <v>653.25</v>
      </c>
      <c r="O874" s="11">
        <f>D874*$B$53</f>
        <v>52320</v>
      </c>
    </row>
    <row r="875" spans="4:15" ht="15" customHeight="1" x14ac:dyDescent="0.2">
      <c r="D875" s="10">
        <v>873</v>
      </c>
      <c r="E875" s="18">
        <f>MAX($B$47,$B$45*($B$45*(1+$B$8)/($B$45+K874))+$B$9)</f>
        <v>434.78260869565219</v>
      </c>
      <c r="F875" s="18">
        <f t="shared" si="94"/>
        <v>0</v>
      </c>
      <c r="G875" s="18">
        <f t="shared" si="95"/>
        <v>0</v>
      </c>
      <c r="H875" s="19">
        <f t="shared" si="96"/>
        <v>0</v>
      </c>
      <c r="I875" s="18">
        <f t="shared" si="93"/>
        <v>434.78260869565219</v>
      </c>
      <c r="J875" s="19">
        <f t="shared" si="97"/>
        <v>0</v>
      </c>
      <c r="K875" s="19">
        <f>MAX(J875+$B$22,$B$50)</f>
        <v>75</v>
      </c>
      <c r="L875" s="20">
        <f>H875/$B$44</f>
        <v>0</v>
      </c>
      <c r="M875" s="20">
        <f>I875/$B$44</f>
        <v>0.86956521739130432</v>
      </c>
      <c r="N875" s="36">
        <f>(D875-1)*$B$52</f>
        <v>654</v>
      </c>
      <c r="O875" s="11">
        <f>D875*$B$53</f>
        <v>52380</v>
      </c>
    </row>
    <row r="876" spans="4:15" ht="15" customHeight="1" x14ac:dyDescent="0.2">
      <c r="D876" s="10">
        <v>874</v>
      </c>
      <c r="E876" s="18">
        <f>MAX($B$47,$B$45*($B$45*(1+$B$8)/($B$45+K875))+$B$9)</f>
        <v>434.78260869565219</v>
      </c>
      <c r="F876" s="18">
        <f t="shared" si="94"/>
        <v>0</v>
      </c>
      <c r="G876" s="18">
        <f t="shared" si="95"/>
        <v>0</v>
      </c>
      <c r="H876" s="19">
        <f t="shared" si="96"/>
        <v>0</v>
      </c>
      <c r="I876" s="18">
        <f t="shared" si="93"/>
        <v>434.78260869565219</v>
      </c>
      <c r="J876" s="19">
        <f t="shared" si="97"/>
        <v>0</v>
      </c>
      <c r="K876" s="19">
        <f>MAX(J876+$B$22,$B$50)</f>
        <v>75</v>
      </c>
      <c r="L876" s="20">
        <f>H876/$B$44</f>
        <v>0</v>
      </c>
      <c r="M876" s="20">
        <f>I876/$B$44</f>
        <v>0.86956521739130432</v>
      </c>
      <c r="N876" s="36">
        <f>(D876-1)*$B$52</f>
        <v>654.75</v>
      </c>
      <c r="O876" s="11">
        <f>D876*$B$53</f>
        <v>52440</v>
      </c>
    </row>
    <row r="877" spans="4:15" ht="15" customHeight="1" x14ac:dyDescent="0.2">
      <c r="D877" s="10">
        <v>875</v>
      </c>
      <c r="E877" s="18">
        <f>MAX($B$47,$B$45*($B$45*(1+$B$8)/($B$45+K876))+$B$9)</f>
        <v>434.78260869565219</v>
      </c>
      <c r="F877" s="18">
        <f t="shared" si="94"/>
        <v>0</v>
      </c>
      <c r="G877" s="18">
        <f t="shared" si="95"/>
        <v>0</v>
      </c>
      <c r="H877" s="19">
        <f t="shared" si="96"/>
        <v>0</v>
      </c>
      <c r="I877" s="18">
        <f t="shared" si="93"/>
        <v>434.78260869565219</v>
      </c>
      <c r="J877" s="19">
        <f t="shared" si="97"/>
        <v>0</v>
      </c>
      <c r="K877" s="19">
        <f>MAX(J877+$B$22,$B$50)</f>
        <v>75</v>
      </c>
      <c r="L877" s="20">
        <f>H877/$B$44</f>
        <v>0</v>
      </c>
      <c r="M877" s="20">
        <f>I877/$B$44</f>
        <v>0.86956521739130432</v>
      </c>
      <c r="N877" s="36">
        <f>(D877-1)*$B$52</f>
        <v>655.5</v>
      </c>
      <c r="O877" s="11">
        <f>D877*$B$53</f>
        <v>52500</v>
      </c>
    </row>
    <row r="878" spans="4:15" ht="15" customHeight="1" x14ac:dyDescent="0.2">
      <c r="D878" s="10">
        <v>876</v>
      </c>
      <c r="E878" s="18">
        <f>MAX($B$47,$B$45*($B$45*(1+$B$8)/($B$45+K877))+$B$9)</f>
        <v>434.78260869565219</v>
      </c>
      <c r="F878" s="18">
        <f t="shared" si="94"/>
        <v>0</v>
      </c>
      <c r="G878" s="18">
        <f t="shared" si="95"/>
        <v>0</v>
      </c>
      <c r="H878" s="19">
        <f t="shared" si="96"/>
        <v>0</v>
      </c>
      <c r="I878" s="18">
        <f t="shared" si="93"/>
        <v>434.78260869565219</v>
      </c>
      <c r="J878" s="19">
        <f t="shared" si="97"/>
        <v>0</v>
      </c>
      <c r="K878" s="19">
        <f>MAX(J878+$B$22,$B$50)</f>
        <v>75</v>
      </c>
      <c r="L878" s="20">
        <f>H878/$B$44</f>
        <v>0</v>
      </c>
      <c r="M878" s="20">
        <f>I878/$B$44</f>
        <v>0.86956521739130432</v>
      </c>
      <c r="N878" s="36">
        <f>(D878-1)*$B$52</f>
        <v>656.25</v>
      </c>
      <c r="O878" s="11">
        <f>D878*$B$53</f>
        <v>52560</v>
      </c>
    </row>
    <row r="879" spans="4:15" ht="15" customHeight="1" x14ac:dyDescent="0.2">
      <c r="D879" s="10">
        <v>877</v>
      </c>
      <c r="E879" s="18">
        <f>MAX($B$47,$B$45*($B$45*(1+$B$8)/($B$45+K878))+$B$9)</f>
        <v>434.78260869565219</v>
      </c>
      <c r="F879" s="18">
        <f t="shared" si="94"/>
        <v>0</v>
      </c>
      <c r="G879" s="18">
        <f t="shared" si="95"/>
        <v>0</v>
      </c>
      <c r="H879" s="19">
        <f t="shared" si="96"/>
        <v>0</v>
      </c>
      <c r="I879" s="18">
        <f t="shared" si="93"/>
        <v>434.78260869565219</v>
      </c>
      <c r="J879" s="19">
        <f t="shared" si="97"/>
        <v>0</v>
      </c>
      <c r="K879" s="19">
        <f>MAX(J879+$B$22,$B$50)</f>
        <v>75</v>
      </c>
      <c r="L879" s="20">
        <f>H879/$B$44</f>
        <v>0</v>
      </c>
      <c r="M879" s="20">
        <f>I879/$B$44</f>
        <v>0.86956521739130432</v>
      </c>
      <c r="N879" s="36">
        <f>(D879-1)*$B$52</f>
        <v>657</v>
      </c>
      <c r="O879" s="11">
        <f>D879*$B$53</f>
        <v>52620</v>
      </c>
    </row>
    <row r="880" spans="4:15" ht="15" customHeight="1" x14ac:dyDescent="0.2">
      <c r="D880" s="10">
        <v>878</v>
      </c>
      <c r="E880" s="18">
        <f>MAX($B$47,$B$45*($B$45*(1+$B$8)/($B$45+K879))+$B$9)</f>
        <v>434.78260869565219</v>
      </c>
      <c r="F880" s="18">
        <f t="shared" si="94"/>
        <v>0</v>
      </c>
      <c r="G880" s="18">
        <f t="shared" si="95"/>
        <v>0</v>
      </c>
      <c r="H880" s="19">
        <f t="shared" si="96"/>
        <v>0</v>
      </c>
      <c r="I880" s="18">
        <f t="shared" si="93"/>
        <v>434.78260869565219</v>
      </c>
      <c r="J880" s="19">
        <f t="shared" si="97"/>
        <v>0</v>
      </c>
      <c r="K880" s="19">
        <f>MAX(J880+$B$22,$B$50)</f>
        <v>75</v>
      </c>
      <c r="L880" s="20">
        <f>H880/$B$44</f>
        <v>0</v>
      </c>
      <c r="M880" s="20">
        <f>I880/$B$44</f>
        <v>0.86956521739130432</v>
      </c>
      <c r="N880" s="36">
        <f>(D880-1)*$B$52</f>
        <v>657.75</v>
      </c>
      <c r="O880" s="11">
        <f>D880*$B$53</f>
        <v>52680</v>
      </c>
    </row>
    <row r="881" spans="4:15" ht="15" customHeight="1" x14ac:dyDescent="0.2">
      <c r="D881" s="10">
        <v>879</v>
      </c>
      <c r="E881" s="18">
        <f>MAX($B$47,$B$45*($B$45*(1+$B$8)/($B$45+K880))+$B$9)</f>
        <v>434.78260869565219</v>
      </c>
      <c r="F881" s="18">
        <f t="shared" si="94"/>
        <v>0</v>
      </c>
      <c r="G881" s="18">
        <f t="shared" si="95"/>
        <v>0</v>
      </c>
      <c r="H881" s="19">
        <f t="shared" si="96"/>
        <v>0</v>
      </c>
      <c r="I881" s="18">
        <f t="shared" si="93"/>
        <v>434.78260869565219</v>
      </c>
      <c r="J881" s="19">
        <f t="shared" si="97"/>
        <v>0</v>
      </c>
      <c r="K881" s="19">
        <f>MAX(J881+$B$22,$B$50)</f>
        <v>75</v>
      </c>
      <c r="L881" s="20">
        <f>H881/$B$44</f>
        <v>0</v>
      </c>
      <c r="M881" s="20">
        <f>I881/$B$44</f>
        <v>0.86956521739130432</v>
      </c>
      <c r="N881" s="36">
        <f>(D881-1)*$B$52</f>
        <v>658.5</v>
      </c>
      <c r="O881" s="11">
        <f>D881*$B$53</f>
        <v>52740</v>
      </c>
    </row>
    <row r="882" spans="4:15" ht="15" customHeight="1" x14ac:dyDescent="0.2">
      <c r="D882" s="10">
        <v>880</v>
      </c>
      <c r="E882" s="18">
        <f>MAX($B$47,$B$45*($B$45*(1+$B$8)/($B$45+K881))+$B$9)</f>
        <v>434.78260869565219</v>
      </c>
      <c r="F882" s="18">
        <f t="shared" si="94"/>
        <v>0</v>
      </c>
      <c r="G882" s="18">
        <f t="shared" si="95"/>
        <v>0</v>
      </c>
      <c r="H882" s="19">
        <f t="shared" si="96"/>
        <v>0</v>
      </c>
      <c r="I882" s="18">
        <f t="shared" si="93"/>
        <v>434.78260869565219</v>
      </c>
      <c r="J882" s="19">
        <f t="shared" si="97"/>
        <v>0</v>
      </c>
      <c r="K882" s="19">
        <f>MAX(J882+$B$22,$B$50)</f>
        <v>75</v>
      </c>
      <c r="L882" s="20">
        <f>H882/$B$44</f>
        <v>0</v>
      </c>
      <c r="M882" s="20">
        <f>I882/$B$44</f>
        <v>0.86956521739130432</v>
      </c>
      <c r="N882" s="36">
        <f>(D882-1)*$B$52</f>
        <v>659.25</v>
      </c>
      <c r="O882" s="11">
        <f>D882*$B$53</f>
        <v>52800</v>
      </c>
    </row>
    <row r="883" spans="4:15" ht="15" customHeight="1" x14ac:dyDescent="0.2">
      <c r="D883" s="10">
        <v>881</v>
      </c>
      <c r="E883" s="18">
        <f>MAX($B$47,$B$45*($B$45*(1+$B$8)/($B$45+K882))+$B$9)</f>
        <v>434.78260869565219</v>
      </c>
      <c r="F883" s="18">
        <f t="shared" si="94"/>
        <v>0</v>
      </c>
      <c r="G883" s="18">
        <f t="shared" si="95"/>
        <v>0</v>
      </c>
      <c r="H883" s="19">
        <f t="shared" si="96"/>
        <v>0</v>
      </c>
      <c r="I883" s="18">
        <f t="shared" si="93"/>
        <v>434.78260869565219</v>
      </c>
      <c r="J883" s="19">
        <f t="shared" si="97"/>
        <v>0</v>
      </c>
      <c r="K883" s="19">
        <f>MAX(J883+$B$22,$B$50)</f>
        <v>75</v>
      </c>
      <c r="L883" s="20">
        <f>H883/$B$44</f>
        <v>0</v>
      </c>
      <c r="M883" s="20">
        <f>I883/$B$44</f>
        <v>0.86956521739130432</v>
      </c>
      <c r="N883" s="36">
        <f>(D883-1)*$B$52</f>
        <v>660</v>
      </c>
      <c r="O883" s="11">
        <f>D883*$B$53</f>
        <v>52860</v>
      </c>
    </row>
    <row r="884" spans="4:15" ht="15" customHeight="1" x14ac:dyDescent="0.2">
      <c r="D884" s="10">
        <v>882</v>
      </c>
      <c r="E884" s="18">
        <f>MAX($B$47,$B$45*($B$45*(1+$B$8)/($B$45+K883))+$B$9)</f>
        <v>434.78260869565219</v>
      </c>
      <c r="F884" s="18">
        <f t="shared" si="94"/>
        <v>0</v>
      </c>
      <c r="G884" s="18">
        <f t="shared" si="95"/>
        <v>0</v>
      </c>
      <c r="H884" s="19">
        <f t="shared" si="96"/>
        <v>0</v>
      </c>
      <c r="I884" s="18">
        <f t="shared" si="93"/>
        <v>434.78260869565219</v>
      </c>
      <c r="J884" s="19">
        <f t="shared" si="97"/>
        <v>0</v>
      </c>
      <c r="K884" s="19">
        <f>MAX(J884+$B$22,$B$50)</f>
        <v>75</v>
      </c>
      <c r="L884" s="20">
        <f>H884/$B$44</f>
        <v>0</v>
      </c>
      <c r="M884" s="20">
        <f>I884/$B$44</f>
        <v>0.86956521739130432</v>
      </c>
      <c r="N884" s="36">
        <f>(D884-1)*$B$52</f>
        <v>660.75</v>
      </c>
      <c r="O884" s="11">
        <f>D884*$B$53</f>
        <v>52920</v>
      </c>
    </row>
    <row r="885" spans="4:15" ht="15" customHeight="1" x14ac:dyDescent="0.2">
      <c r="D885" s="10">
        <v>883</v>
      </c>
      <c r="E885" s="18">
        <f>MAX($B$47,$B$45*($B$45*(1+$B$8)/($B$45+K884))+$B$9)</f>
        <v>434.78260869565219</v>
      </c>
      <c r="F885" s="18">
        <f t="shared" si="94"/>
        <v>0</v>
      </c>
      <c r="G885" s="18">
        <f t="shared" si="95"/>
        <v>0</v>
      </c>
      <c r="H885" s="19">
        <f t="shared" si="96"/>
        <v>0</v>
      </c>
      <c r="I885" s="18">
        <f t="shared" si="93"/>
        <v>434.78260869565219</v>
      </c>
      <c r="J885" s="19">
        <f t="shared" si="97"/>
        <v>0</v>
      </c>
      <c r="K885" s="19">
        <f>MAX(J885+$B$22,$B$50)</f>
        <v>75</v>
      </c>
      <c r="L885" s="20">
        <f>H885/$B$44</f>
        <v>0</v>
      </c>
      <c r="M885" s="20">
        <f>I885/$B$44</f>
        <v>0.86956521739130432</v>
      </c>
      <c r="N885" s="36">
        <f>(D885-1)*$B$52</f>
        <v>661.5</v>
      </c>
      <c r="O885" s="11">
        <f>D885*$B$53</f>
        <v>52980</v>
      </c>
    </row>
    <row r="886" spans="4:15" ht="15" customHeight="1" x14ac:dyDescent="0.2">
      <c r="D886" s="10">
        <v>884</v>
      </c>
      <c r="E886" s="18">
        <f>MAX($B$47,$B$45*($B$45*(1+$B$8)/($B$45+K885))+$B$9)</f>
        <v>434.78260869565219</v>
      </c>
      <c r="F886" s="18">
        <f t="shared" si="94"/>
        <v>0</v>
      </c>
      <c r="G886" s="18">
        <f t="shared" si="95"/>
        <v>0</v>
      </c>
      <c r="H886" s="19">
        <f t="shared" si="96"/>
        <v>0</v>
      </c>
      <c r="I886" s="18">
        <f t="shared" si="93"/>
        <v>434.78260869565219</v>
      </c>
      <c r="J886" s="19">
        <f t="shared" si="97"/>
        <v>0</v>
      </c>
      <c r="K886" s="19">
        <f>MAX(J886+$B$22,$B$50)</f>
        <v>75</v>
      </c>
      <c r="L886" s="20">
        <f>H886/$B$44</f>
        <v>0</v>
      </c>
      <c r="M886" s="20">
        <f>I886/$B$44</f>
        <v>0.86956521739130432</v>
      </c>
      <c r="N886" s="36">
        <f>(D886-1)*$B$52</f>
        <v>662.25</v>
      </c>
      <c r="O886" s="11">
        <f>D886*$B$53</f>
        <v>53040</v>
      </c>
    </row>
    <row r="887" spans="4:15" ht="15" customHeight="1" x14ac:dyDescent="0.2">
      <c r="D887" s="10">
        <v>885</v>
      </c>
      <c r="E887" s="18">
        <f>MAX($B$47,$B$45*($B$45*(1+$B$8)/($B$45+K886))+$B$9)</f>
        <v>434.78260869565219</v>
      </c>
      <c r="F887" s="18">
        <f t="shared" si="94"/>
        <v>0</v>
      </c>
      <c r="G887" s="18">
        <f t="shared" si="95"/>
        <v>0</v>
      </c>
      <c r="H887" s="19">
        <f t="shared" si="96"/>
        <v>0</v>
      </c>
      <c r="I887" s="18">
        <f t="shared" si="93"/>
        <v>434.78260869565219</v>
      </c>
      <c r="J887" s="19">
        <f t="shared" si="97"/>
        <v>0</v>
      </c>
      <c r="K887" s="19">
        <f>MAX(J887+$B$22,$B$50)</f>
        <v>75</v>
      </c>
      <c r="L887" s="20">
        <f>H887/$B$44</f>
        <v>0</v>
      </c>
      <c r="M887" s="20">
        <f>I887/$B$44</f>
        <v>0.86956521739130432</v>
      </c>
      <c r="N887" s="36">
        <f>(D887-1)*$B$52</f>
        <v>663</v>
      </c>
      <c r="O887" s="11">
        <f>D887*$B$53</f>
        <v>53100</v>
      </c>
    </row>
    <row r="888" spans="4:15" ht="15" customHeight="1" x14ac:dyDescent="0.2">
      <c r="D888" s="10">
        <v>886</v>
      </c>
      <c r="E888" s="18">
        <f>MAX($B$47,$B$45*($B$45*(1+$B$8)/($B$45+K887))+$B$9)</f>
        <v>434.78260869565219</v>
      </c>
      <c r="F888" s="18">
        <f t="shared" si="94"/>
        <v>0</v>
      </c>
      <c r="G888" s="18">
        <f t="shared" si="95"/>
        <v>0</v>
      </c>
      <c r="H888" s="19">
        <f t="shared" si="96"/>
        <v>0</v>
      </c>
      <c r="I888" s="18">
        <f t="shared" si="93"/>
        <v>434.78260869565219</v>
      </c>
      <c r="J888" s="19">
        <f t="shared" si="97"/>
        <v>0</v>
      </c>
      <c r="K888" s="19">
        <f>MAX(J888+$B$22,$B$50)</f>
        <v>75</v>
      </c>
      <c r="L888" s="20">
        <f>H888/$B$44</f>
        <v>0</v>
      </c>
      <c r="M888" s="20">
        <f>I888/$B$44</f>
        <v>0.86956521739130432</v>
      </c>
      <c r="N888" s="36">
        <f>(D888-1)*$B$52</f>
        <v>663.75</v>
      </c>
      <c r="O888" s="11">
        <f>D888*$B$53</f>
        <v>53160</v>
      </c>
    </row>
    <row r="889" spans="4:15" ht="15" customHeight="1" x14ac:dyDescent="0.2">
      <c r="D889" s="10">
        <v>887</v>
      </c>
      <c r="E889" s="18">
        <f>MAX($B$47,$B$45*($B$45*(1+$B$8)/($B$45+K888))+$B$9)</f>
        <v>434.78260869565219</v>
      </c>
      <c r="F889" s="18">
        <f t="shared" si="94"/>
        <v>0</v>
      </c>
      <c r="G889" s="18">
        <f t="shared" si="95"/>
        <v>0</v>
      </c>
      <c r="H889" s="19">
        <f t="shared" si="96"/>
        <v>0</v>
      </c>
      <c r="I889" s="18">
        <f t="shared" si="93"/>
        <v>434.78260869565219</v>
      </c>
      <c r="J889" s="19">
        <f t="shared" si="97"/>
        <v>0</v>
      </c>
      <c r="K889" s="19">
        <f>MAX(J889+$B$22,$B$50)</f>
        <v>75</v>
      </c>
      <c r="L889" s="20">
        <f>H889/$B$44</f>
        <v>0</v>
      </c>
      <c r="M889" s="20">
        <f>I889/$B$44</f>
        <v>0.86956521739130432</v>
      </c>
      <c r="N889" s="36">
        <f>(D889-1)*$B$52</f>
        <v>664.5</v>
      </c>
      <c r="O889" s="11">
        <f>D889*$B$53</f>
        <v>53220</v>
      </c>
    </row>
    <row r="890" spans="4:15" ht="15" customHeight="1" x14ac:dyDescent="0.2">
      <c r="D890" s="10">
        <v>888</v>
      </c>
      <c r="E890" s="18">
        <f>MAX($B$47,$B$45*($B$45*(1+$B$8)/($B$45+K889))+$B$9)</f>
        <v>434.78260869565219</v>
      </c>
      <c r="F890" s="18">
        <f t="shared" si="94"/>
        <v>0</v>
      </c>
      <c r="G890" s="18">
        <f t="shared" si="95"/>
        <v>0</v>
      </c>
      <c r="H890" s="19">
        <f t="shared" si="96"/>
        <v>0</v>
      </c>
      <c r="I890" s="18">
        <f t="shared" si="93"/>
        <v>434.78260869565219</v>
      </c>
      <c r="J890" s="19">
        <f t="shared" si="97"/>
        <v>0</v>
      </c>
      <c r="K890" s="19">
        <f>MAX(J890+$B$22,$B$50)</f>
        <v>75</v>
      </c>
      <c r="L890" s="20">
        <f>H890/$B$44</f>
        <v>0</v>
      </c>
      <c r="M890" s="20">
        <f>I890/$B$44</f>
        <v>0.86956521739130432</v>
      </c>
      <c r="N890" s="36">
        <f>(D890-1)*$B$52</f>
        <v>665.25</v>
      </c>
      <c r="O890" s="11">
        <f>D890*$B$53</f>
        <v>53280</v>
      </c>
    </row>
    <row r="891" spans="4:15" ht="15" customHeight="1" x14ac:dyDescent="0.2">
      <c r="D891" s="10">
        <v>889</v>
      </c>
      <c r="E891" s="18">
        <f>MAX($B$47,$B$45*($B$45*(1+$B$8)/($B$45+K890))+$B$9)</f>
        <v>434.78260869565219</v>
      </c>
      <c r="F891" s="18">
        <f t="shared" si="94"/>
        <v>0</v>
      </c>
      <c r="G891" s="18">
        <f t="shared" si="95"/>
        <v>0</v>
      </c>
      <c r="H891" s="19">
        <f t="shared" si="96"/>
        <v>0</v>
      </c>
      <c r="I891" s="18">
        <f t="shared" si="93"/>
        <v>434.78260869565219</v>
      </c>
      <c r="J891" s="19">
        <f t="shared" si="97"/>
        <v>0</v>
      </c>
      <c r="K891" s="19">
        <f>MAX(J891+$B$22,$B$50)</f>
        <v>75</v>
      </c>
      <c r="L891" s="20">
        <f>H891/$B$44</f>
        <v>0</v>
      </c>
      <c r="M891" s="20">
        <f>I891/$B$44</f>
        <v>0.86956521739130432</v>
      </c>
      <c r="N891" s="36">
        <f>(D891-1)*$B$52</f>
        <v>666</v>
      </c>
      <c r="O891" s="11">
        <f>D891*$B$53</f>
        <v>53340</v>
      </c>
    </row>
    <row r="892" spans="4:15" ht="15" customHeight="1" x14ac:dyDescent="0.2">
      <c r="D892" s="10">
        <v>890</v>
      </c>
      <c r="E892" s="18">
        <f>MAX($B$47,$B$45*($B$45*(1+$B$8)/($B$45+K891))+$B$9)</f>
        <v>434.78260869565219</v>
      </c>
      <c r="F892" s="18">
        <f t="shared" si="94"/>
        <v>0</v>
      </c>
      <c r="G892" s="18">
        <f t="shared" si="95"/>
        <v>0</v>
      </c>
      <c r="H892" s="19">
        <f t="shared" si="96"/>
        <v>0</v>
      </c>
      <c r="I892" s="18">
        <f t="shared" si="93"/>
        <v>434.78260869565219</v>
      </c>
      <c r="J892" s="19">
        <f t="shared" si="97"/>
        <v>0</v>
      </c>
      <c r="K892" s="19">
        <f>MAX(J892+$B$22,$B$50)</f>
        <v>75</v>
      </c>
      <c r="L892" s="20">
        <f>H892/$B$44</f>
        <v>0</v>
      </c>
      <c r="M892" s="20">
        <f>I892/$B$44</f>
        <v>0.86956521739130432</v>
      </c>
      <c r="N892" s="36">
        <f>(D892-1)*$B$52</f>
        <v>666.75</v>
      </c>
      <c r="O892" s="11">
        <f>D892*$B$53</f>
        <v>53400</v>
      </c>
    </row>
    <row r="893" spans="4:15" ht="15" customHeight="1" x14ac:dyDescent="0.2">
      <c r="D893" s="10">
        <v>891</v>
      </c>
      <c r="E893" s="18">
        <f>MAX($B$47,$B$45*($B$45*(1+$B$8)/($B$45+K892))+$B$9)</f>
        <v>434.78260869565219</v>
      </c>
      <c r="F893" s="18">
        <f t="shared" si="94"/>
        <v>0</v>
      </c>
      <c r="G893" s="18">
        <f t="shared" si="95"/>
        <v>0</v>
      </c>
      <c r="H893" s="19">
        <f t="shared" si="96"/>
        <v>0</v>
      </c>
      <c r="I893" s="18">
        <f t="shared" si="93"/>
        <v>434.78260869565219</v>
      </c>
      <c r="J893" s="19">
        <f t="shared" si="97"/>
        <v>0</v>
      </c>
      <c r="K893" s="19">
        <f>MAX(J893+$B$22,$B$50)</f>
        <v>75</v>
      </c>
      <c r="L893" s="20">
        <f>H893/$B$44</f>
        <v>0</v>
      </c>
      <c r="M893" s="20">
        <f>I893/$B$44</f>
        <v>0.86956521739130432</v>
      </c>
      <c r="N893" s="36">
        <f>(D893-1)*$B$52</f>
        <v>667.5</v>
      </c>
      <c r="O893" s="11">
        <f>D893*$B$53</f>
        <v>53460</v>
      </c>
    </row>
    <row r="894" spans="4:15" ht="15" customHeight="1" x14ac:dyDescent="0.2">
      <c r="D894" s="10">
        <v>892</v>
      </c>
      <c r="E894" s="18">
        <f>MAX($B$47,$B$45*($B$45*(1+$B$8)/($B$45+K893))+$B$9)</f>
        <v>434.78260869565219</v>
      </c>
      <c r="F894" s="18">
        <f t="shared" si="94"/>
        <v>0</v>
      </c>
      <c r="G894" s="18">
        <f t="shared" si="95"/>
        <v>0</v>
      </c>
      <c r="H894" s="19">
        <f t="shared" si="96"/>
        <v>0</v>
      </c>
      <c r="I894" s="18">
        <f t="shared" si="93"/>
        <v>434.78260869565219</v>
      </c>
      <c r="J894" s="19">
        <f t="shared" si="97"/>
        <v>0</v>
      </c>
      <c r="K894" s="19">
        <f>MAX(J894+$B$22,$B$50)</f>
        <v>75</v>
      </c>
      <c r="L894" s="20">
        <f>H894/$B$44</f>
        <v>0</v>
      </c>
      <c r="M894" s="20">
        <f>I894/$B$44</f>
        <v>0.86956521739130432</v>
      </c>
      <c r="N894" s="36">
        <f>(D894-1)*$B$52</f>
        <v>668.25</v>
      </c>
      <c r="O894" s="11">
        <f>D894*$B$53</f>
        <v>53520</v>
      </c>
    </row>
    <row r="895" spans="4:15" ht="15" customHeight="1" x14ac:dyDescent="0.2">
      <c r="D895" s="10">
        <v>893</v>
      </c>
      <c r="E895" s="18">
        <f>MAX($B$47,$B$45*($B$45*(1+$B$8)/($B$45+K894))+$B$9)</f>
        <v>434.78260869565219</v>
      </c>
      <c r="F895" s="18">
        <f t="shared" si="94"/>
        <v>0</v>
      </c>
      <c r="G895" s="18">
        <f t="shared" si="95"/>
        <v>0</v>
      </c>
      <c r="H895" s="19">
        <f t="shared" si="96"/>
        <v>0</v>
      </c>
      <c r="I895" s="18">
        <f t="shared" si="93"/>
        <v>434.78260869565219</v>
      </c>
      <c r="J895" s="19">
        <f t="shared" si="97"/>
        <v>0</v>
      </c>
      <c r="K895" s="19">
        <f>MAX(J895+$B$22,$B$50)</f>
        <v>75</v>
      </c>
      <c r="L895" s="20">
        <f>H895/$B$44</f>
        <v>0</v>
      </c>
      <c r="M895" s="20">
        <f>I895/$B$44</f>
        <v>0.86956521739130432</v>
      </c>
      <c r="N895" s="36">
        <f>(D895-1)*$B$52</f>
        <v>669</v>
      </c>
      <c r="O895" s="11">
        <f>D895*$B$53</f>
        <v>53580</v>
      </c>
    </row>
    <row r="896" spans="4:15" ht="15" customHeight="1" x14ac:dyDescent="0.2">
      <c r="D896" s="10">
        <v>894</v>
      </c>
      <c r="E896" s="18">
        <f>MAX($B$47,$B$45*($B$45*(1+$B$8)/($B$45+K895))+$B$9)</f>
        <v>434.78260869565219</v>
      </c>
      <c r="F896" s="18">
        <f t="shared" si="94"/>
        <v>0</v>
      </c>
      <c r="G896" s="18">
        <f t="shared" si="95"/>
        <v>0</v>
      </c>
      <c r="H896" s="19">
        <f t="shared" si="96"/>
        <v>0</v>
      </c>
      <c r="I896" s="18">
        <f t="shared" si="93"/>
        <v>434.78260869565219</v>
      </c>
      <c r="J896" s="19">
        <f t="shared" si="97"/>
        <v>0</v>
      </c>
      <c r="K896" s="19">
        <f>MAX(J896+$B$22,$B$50)</f>
        <v>75</v>
      </c>
      <c r="L896" s="20">
        <f>H896/$B$44</f>
        <v>0</v>
      </c>
      <c r="M896" s="20">
        <f>I896/$B$44</f>
        <v>0.86956521739130432</v>
      </c>
      <c r="N896" s="36">
        <f>(D896-1)*$B$52</f>
        <v>669.75</v>
      </c>
      <c r="O896" s="11">
        <f>D896*$B$53</f>
        <v>53640</v>
      </c>
    </row>
    <row r="897" spans="4:15" ht="15" customHeight="1" x14ac:dyDescent="0.2">
      <c r="D897" s="10">
        <v>895</v>
      </c>
      <c r="E897" s="18">
        <f>MAX($B$47,$B$45*($B$45*(1+$B$8)/($B$45+K896))+$B$9)</f>
        <v>434.78260869565219</v>
      </c>
      <c r="F897" s="18">
        <f t="shared" si="94"/>
        <v>0</v>
      </c>
      <c r="G897" s="18">
        <f t="shared" si="95"/>
        <v>0</v>
      </c>
      <c r="H897" s="19">
        <f t="shared" si="96"/>
        <v>0</v>
      </c>
      <c r="I897" s="18">
        <f t="shared" si="93"/>
        <v>434.78260869565219</v>
      </c>
      <c r="J897" s="19">
        <f t="shared" si="97"/>
        <v>0</v>
      </c>
      <c r="K897" s="19">
        <f>MAX(J897+$B$22,$B$50)</f>
        <v>75</v>
      </c>
      <c r="L897" s="20">
        <f>H897/$B$44</f>
        <v>0</v>
      </c>
      <c r="M897" s="20">
        <f>I897/$B$44</f>
        <v>0.86956521739130432</v>
      </c>
      <c r="N897" s="36">
        <f>(D897-1)*$B$52</f>
        <v>670.5</v>
      </c>
      <c r="O897" s="11">
        <f>D897*$B$53</f>
        <v>53700</v>
      </c>
    </row>
    <row r="898" spans="4:15" ht="15" customHeight="1" x14ac:dyDescent="0.2">
      <c r="D898" s="10">
        <v>896</v>
      </c>
      <c r="E898" s="18">
        <f>MAX($B$47,$B$45*($B$45*(1+$B$8)/($B$45+K897))+$B$9)</f>
        <v>434.78260869565219</v>
      </c>
      <c r="F898" s="18">
        <f t="shared" si="94"/>
        <v>0</v>
      </c>
      <c r="G898" s="18">
        <f t="shared" si="95"/>
        <v>0</v>
      </c>
      <c r="H898" s="19">
        <f t="shared" si="96"/>
        <v>0</v>
      </c>
      <c r="I898" s="18">
        <f t="shared" si="93"/>
        <v>434.78260869565219</v>
      </c>
      <c r="J898" s="19">
        <f t="shared" si="97"/>
        <v>0</v>
      </c>
      <c r="K898" s="19">
        <f>MAX(J898+$B$22,$B$50)</f>
        <v>75</v>
      </c>
      <c r="L898" s="20">
        <f>H898/$B$44</f>
        <v>0</v>
      </c>
      <c r="M898" s="20">
        <f>I898/$B$44</f>
        <v>0.86956521739130432</v>
      </c>
      <c r="N898" s="36">
        <f>(D898-1)*$B$52</f>
        <v>671.25</v>
      </c>
      <c r="O898" s="11">
        <f>D898*$B$53</f>
        <v>53760</v>
      </c>
    </row>
    <row r="899" spans="4:15" ht="15" customHeight="1" x14ac:dyDescent="0.2">
      <c r="D899" s="10">
        <v>897</v>
      </c>
      <c r="E899" s="18">
        <f>MAX($B$47,$B$45*($B$45*(1+$B$8)/($B$45+K898))+$B$9)</f>
        <v>434.78260869565219</v>
      </c>
      <c r="F899" s="18">
        <f t="shared" si="94"/>
        <v>0</v>
      </c>
      <c r="G899" s="18">
        <f t="shared" si="95"/>
        <v>0</v>
      </c>
      <c r="H899" s="19">
        <f t="shared" si="96"/>
        <v>0</v>
      </c>
      <c r="I899" s="18">
        <f t="shared" si="93"/>
        <v>434.78260869565219</v>
      </c>
      <c r="J899" s="19">
        <f t="shared" si="97"/>
        <v>0</v>
      </c>
      <c r="K899" s="19">
        <f>MAX(J899+$B$22,$B$50)</f>
        <v>75</v>
      </c>
      <c r="L899" s="20">
        <f>H899/$B$44</f>
        <v>0</v>
      </c>
      <c r="M899" s="20">
        <f>I899/$B$44</f>
        <v>0.86956521739130432</v>
      </c>
      <c r="N899" s="36">
        <f>(D899-1)*$B$52</f>
        <v>672</v>
      </c>
      <c r="O899" s="11">
        <f>D899*$B$53</f>
        <v>53820</v>
      </c>
    </row>
    <row r="900" spans="4:15" ht="15" customHeight="1" x14ac:dyDescent="0.2">
      <c r="D900" s="10">
        <v>898</v>
      </c>
      <c r="E900" s="18">
        <f>MAX($B$47,$B$45*($B$45*(1+$B$8)/($B$45+K899))+$B$9)</f>
        <v>434.78260869565219</v>
      </c>
      <c r="F900" s="18">
        <f t="shared" si="94"/>
        <v>0</v>
      </c>
      <c r="G900" s="18">
        <f t="shared" si="95"/>
        <v>0</v>
      </c>
      <c r="H900" s="19">
        <f t="shared" si="96"/>
        <v>0</v>
      </c>
      <c r="I900" s="18">
        <f t="shared" ref="I900:I963" si="98">MAX(E900-H900-$B$9,0)/$B$46*$B$35</f>
        <v>434.78260869565219</v>
      </c>
      <c r="J900" s="19">
        <f t="shared" si="97"/>
        <v>0</v>
      </c>
      <c r="K900" s="19">
        <f>MAX(J900+$B$22,$B$50)</f>
        <v>75</v>
      </c>
      <c r="L900" s="20">
        <f>H900/$B$44</f>
        <v>0</v>
      </c>
      <c r="M900" s="20">
        <f>I900/$B$44</f>
        <v>0.86956521739130432</v>
      </c>
      <c r="N900" s="36">
        <f>(D900-1)*$B$52</f>
        <v>672.75</v>
      </c>
      <c r="O900" s="11">
        <f>D900*$B$53</f>
        <v>53880</v>
      </c>
    </row>
    <row r="901" spans="4:15" ht="15" customHeight="1" x14ac:dyDescent="0.2">
      <c r="D901" s="10">
        <v>899</v>
      </c>
      <c r="E901" s="18">
        <f>MAX($B$47,$B$45*($B$45*(1+$B$8)/($B$45+K900))+$B$9)</f>
        <v>434.78260869565219</v>
      </c>
      <c r="F901" s="18">
        <f t="shared" si="94"/>
        <v>0</v>
      </c>
      <c r="G901" s="18">
        <f t="shared" si="95"/>
        <v>0</v>
      </c>
      <c r="H901" s="19">
        <f t="shared" si="96"/>
        <v>0</v>
      </c>
      <c r="I901" s="18">
        <f t="shared" si="98"/>
        <v>434.78260869565219</v>
      </c>
      <c r="J901" s="19">
        <f t="shared" si="97"/>
        <v>0</v>
      </c>
      <c r="K901" s="19">
        <f>MAX(J901+$B$22,$B$50)</f>
        <v>75</v>
      </c>
      <c r="L901" s="20">
        <f>H901/$B$44</f>
        <v>0</v>
      </c>
      <c r="M901" s="20">
        <f>I901/$B$44</f>
        <v>0.86956521739130432</v>
      </c>
      <c r="N901" s="36">
        <f>(D901-1)*$B$52</f>
        <v>673.5</v>
      </c>
      <c r="O901" s="11">
        <f>D901*$B$53</f>
        <v>53940</v>
      </c>
    </row>
    <row r="902" spans="4:15" ht="15" customHeight="1" x14ac:dyDescent="0.2">
      <c r="D902" s="10">
        <v>900</v>
      </c>
      <c r="E902" s="18">
        <f>MAX($B$47,$B$45*($B$45*(1+$B$8)/($B$45+K901))+$B$9)</f>
        <v>434.78260869565219</v>
      </c>
      <c r="F902" s="18">
        <f t="shared" si="94"/>
        <v>0</v>
      </c>
      <c r="G902" s="18">
        <f t="shared" si="95"/>
        <v>0</v>
      </c>
      <c r="H902" s="19">
        <f t="shared" si="96"/>
        <v>0</v>
      </c>
      <c r="I902" s="18">
        <f t="shared" si="98"/>
        <v>434.78260869565219</v>
      </c>
      <c r="J902" s="19">
        <f t="shared" si="97"/>
        <v>0</v>
      </c>
      <c r="K902" s="19">
        <f>MAX(J902+$B$22,$B$50)</f>
        <v>75</v>
      </c>
      <c r="L902" s="20">
        <f>H902/$B$44</f>
        <v>0</v>
      </c>
      <c r="M902" s="20">
        <f>I902/$B$44</f>
        <v>0.86956521739130432</v>
      </c>
      <c r="N902" s="36">
        <f>(D902-1)*$B$52</f>
        <v>674.25</v>
      </c>
      <c r="O902" s="11">
        <f>D902*$B$53</f>
        <v>54000</v>
      </c>
    </row>
    <row r="903" spans="4:15" ht="15" customHeight="1" x14ac:dyDescent="0.2">
      <c r="D903" s="10">
        <v>901</v>
      </c>
      <c r="E903" s="18">
        <f>MAX($B$47,$B$45*($B$45*(1+$B$8)/($B$45+K902))+$B$9)</f>
        <v>434.78260869565219</v>
      </c>
      <c r="F903" s="18">
        <f t="shared" si="94"/>
        <v>0</v>
      </c>
      <c r="G903" s="18">
        <f t="shared" si="95"/>
        <v>0</v>
      </c>
      <c r="H903" s="19">
        <f t="shared" si="96"/>
        <v>0</v>
      </c>
      <c r="I903" s="18">
        <f t="shared" si="98"/>
        <v>434.78260869565219</v>
      </c>
      <c r="J903" s="19">
        <f t="shared" si="97"/>
        <v>0</v>
      </c>
      <c r="K903" s="19">
        <f>MAX(J903+$B$22,$B$50)</f>
        <v>75</v>
      </c>
      <c r="L903" s="20">
        <f>H903/$B$44</f>
        <v>0</v>
      </c>
      <c r="M903" s="20">
        <f>I903/$B$44</f>
        <v>0.86956521739130432</v>
      </c>
      <c r="N903" s="36">
        <f>(D903-1)*$B$52</f>
        <v>675</v>
      </c>
      <c r="O903" s="11">
        <f>D903*$B$53</f>
        <v>54060</v>
      </c>
    </row>
    <row r="904" spans="4:15" ht="15" customHeight="1" x14ac:dyDescent="0.2">
      <c r="D904" s="10">
        <v>902</v>
      </c>
      <c r="E904" s="18">
        <f>MAX($B$47,$B$45*($B$45*(1+$B$8)/($B$45+K903))+$B$9)</f>
        <v>434.78260869565219</v>
      </c>
      <c r="F904" s="18">
        <f t="shared" si="94"/>
        <v>0</v>
      </c>
      <c r="G904" s="18">
        <f t="shared" si="95"/>
        <v>0</v>
      </c>
      <c r="H904" s="19">
        <f t="shared" si="96"/>
        <v>0</v>
      </c>
      <c r="I904" s="18">
        <f t="shared" si="98"/>
        <v>434.78260869565219</v>
      </c>
      <c r="J904" s="19">
        <f t="shared" si="97"/>
        <v>0</v>
      </c>
      <c r="K904" s="19">
        <f>MAX(J904+$B$22,$B$50)</f>
        <v>75</v>
      </c>
      <c r="L904" s="20">
        <f>H904/$B$44</f>
        <v>0</v>
      </c>
      <c r="M904" s="20">
        <f>I904/$B$44</f>
        <v>0.86956521739130432</v>
      </c>
      <c r="N904" s="36">
        <f>(D904-1)*$B$52</f>
        <v>675.75</v>
      </c>
      <c r="O904" s="11">
        <f>D904*$B$53</f>
        <v>54120</v>
      </c>
    </row>
    <row r="905" spans="4:15" ht="15" customHeight="1" x14ac:dyDescent="0.2">
      <c r="D905" s="10">
        <v>903</v>
      </c>
      <c r="E905" s="18">
        <f>MAX($B$47,$B$45*($B$45*(1+$B$8)/($B$45+K904))+$B$9)</f>
        <v>434.78260869565219</v>
      </c>
      <c r="F905" s="18">
        <f t="shared" si="94"/>
        <v>0</v>
      </c>
      <c r="G905" s="18">
        <f t="shared" si="95"/>
        <v>0</v>
      </c>
      <c r="H905" s="19">
        <f t="shared" si="96"/>
        <v>0</v>
      </c>
      <c r="I905" s="18">
        <f t="shared" si="98"/>
        <v>434.78260869565219</v>
      </c>
      <c r="J905" s="19">
        <f t="shared" si="97"/>
        <v>0</v>
      </c>
      <c r="K905" s="19">
        <f>MAX(J905+$B$22,$B$50)</f>
        <v>75</v>
      </c>
      <c r="L905" s="20">
        <f>H905/$B$44</f>
        <v>0</v>
      </c>
      <c r="M905" s="20">
        <f>I905/$B$44</f>
        <v>0.86956521739130432</v>
      </c>
      <c r="N905" s="36">
        <f>(D905-1)*$B$52</f>
        <v>676.5</v>
      </c>
      <c r="O905" s="11">
        <f>D905*$B$53</f>
        <v>54180</v>
      </c>
    </row>
    <row r="906" spans="4:15" ht="15" customHeight="1" x14ac:dyDescent="0.2">
      <c r="D906" s="10">
        <v>904</v>
      </c>
      <c r="E906" s="18">
        <f>MAX($B$47,$B$45*($B$45*(1+$B$8)/($B$45+K905))+$B$9)</f>
        <v>434.78260869565219</v>
      </c>
      <c r="F906" s="18">
        <f t="shared" si="94"/>
        <v>0</v>
      </c>
      <c r="G906" s="18">
        <f t="shared" si="95"/>
        <v>0</v>
      </c>
      <c r="H906" s="19">
        <f t="shared" si="96"/>
        <v>0</v>
      </c>
      <c r="I906" s="18">
        <f t="shared" si="98"/>
        <v>434.78260869565219</v>
      </c>
      <c r="J906" s="19">
        <f t="shared" si="97"/>
        <v>0</v>
      </c>
      <c r="K906" s="19">
        <f>MAX(J906+$B$22,$B$50)</f>
        <v>75</v>
      </c>
      <c r="L906" s="20">
        <f>H906/$B$44</f>
        <v>0</v>
      </c>
      <c r="M906" s="20">
        <f>I906/$B$44</f>
        <v>0.86956521739130432</v>
      </c>
      <c r="N906" s="36">
        <f>(D906-1)*$B$52</f>
        <v>677.25</v>
      </c>
      <c r="O906" s="11">
        <f>D906*$B$53</f>
        <v>54240</v>
      </c>
    </row>
    <row r="907" spans="4:15" ht="15" customHeight="1" x14ac:dyDescent="0.2">
      <c r="D907" s="10">
        <v>905</v>
      </c>
      <c r="E907" s="18">
        <f>MAX($B$47,$B$45*($B$45*(1+$B$8)/($B$45+K906))+$B$9)</f>
        <v>434.78260869565219</v>
      </c>
      <c r="F907" s="18">
        <f t="shared" si="94"/>
        <v>0</v>
      </c>
      <c r="G907" s="18">
        <f t="shared" si="95"/>
        <v>0</v>
      </c>
      <c r="H907" s="19">
        <f t="shared" si="96"/>
        <v>0</v>
      </c>
      <c r="I907" s="18">
        <f t="shared" si="98"/>
        <v>434.78260869565219</v>
      </c>
      <c r="J907" s="19">
        <f t="shared" si="97"/>
        <v>0</v>
      </c>
      <c r="K907" s="19">
        <f>MAX(J907+$B$22,$B$50)</f>
        <v>75</v>
      </c>
      <c r="L907" s="20">
        <f>H907/$B$44</f>
        <v>0</v>
      </c>
      <c r="M907" s="20">
        <f>I907/$B$44</f>
        <v>0.86956521739130432</v>
      </c>
      <c r="N907" s="36">
        <f>(D907-1)*$B$52</f>
        <v>678</v>
      </c>
      <c r="O907" s="11">
        <f>D907*$B$53</f>
        <v>54300</v>
      </c>
    </row>
    <row r="908" spans="4:15" ht="15" customHeight="1" x14ac:dyDescent="0.2">
      <c r="D908" s="10">
        <v>906</v>
      </c>
      <c r="E908" s="18">
        <f>MAX($B$47,$B$45*($B$45*(1+$B$8)/($B$45+K907))+$B$9)</f>
        <v>434.78260869565219</v>
      </c>
      <c r="F908" s="18">
        <f t="shared" si="94"/>
        <v>0</v>
      </c>
      <c r="G908" s="18">
        <f t="shared" si="95"/>
        <v>0</v>
      </c>
      <c r="H908" s="19">
        <f t="shared" si="96"/>
        <v>0</v>
      </c>
      <c r="I908" s="18">
        <f t="shared" si="98"/>
        <v>434.78260869565219</v>
      </c>
      <c r="J908" s="19">
        <f t="shared" si="97"/>
        <v>0</v>
      </c>
      <c r="K908" s="19">
        <f>MAX(J908+$B$22,$B$50)</f>
        <v>75</v>
      </c>
      <c r="L908" s="20">
        <f>H908/$B$44</f>
        <v>0</v>
      </c>
      <c r="M908" s="20">
        <f>I908/$B$44</f>
        <v>0.86956521739130432</v>
      </c>
      <c r="N908" s="36">
        <f>(D908-1)*$B$52</f>
        <v>678.75</v>
      </c>
      <c r="O908" s="11">
        <f>D908*$B$53</f>
        <v>54360</v>
      </c>
    </row>
    <row r="909" spans="4:15" ht="15" customHeight="1" x14ac:dyDescent="0.2">
      <c r="D909" s="10">
        <v>907</v>
      </c>
      <c r="E909" s="18">
        <f>MAX($B$47,$B$45*($B$45*(1+$B$8)/($B$45+K908))+$B$9)</f>
        <v>434.78260869565219</v>
      </c>
      <c r="F909" s="18">
        <f t="shared" si="94"/>
        <v>0</v>
      </c>
      <c r="G909" s="18">
        <f t="shared" si="95"/>
        <v>0</v>
      </c>
      <c r="H909" s="19">
        <f t="shared" si="96"/>
        <v>0</v>
      </c>
      <c r="I909" s="18">
        <f t="shared" si="98"/>
        <v>434.78260869565219</v>
      </c>
      <c r="J909" s="19">
        <f t="shared" si="97"/>
        <v>0</v>
      </c>
      <c r="K909" s="19">
        <f>MAX(J909+$B$22,$B$50)</f>
        <v>75</v>
      </c>
      <c r="L909" s="20">
        <f>H909/$B$44</f>
        <v>0</v>
      </c>
      <c r="M909" s="20">
        <f>I909/$B$44</f>
        <v>0.86956521739130432</v>
      </c>
      <c r="N909" s="36">
        <f>(D909-1)*$B$52</f>
        <v>679.5</v>
      </c>
      <c r="O909" s="11">
        <f>D909*$B$53</f>
        <v>54420</v>
      </c>
    </row>
    <row r="910" spans="4:15" ht="15" customHeight="1" x14ac:dyDescent="0.2">
      <c r="D910" s="10">
        <v>908</v>
      </c>
      <c r="E910" s="18">
        <f>MAX($B$47,$B$45*($B$45*(1+$B$8)/($B$45+K909))+$B$9)</f>
        <v>434.78260869565219</v>
      </c>
      <c r="F910" s="18">
        <f t="shared" si="94"/>
        <v>0</v>
      </c>
      <c r="G910" s="18">
        <f t="shared" si="95"/>
        <v>0</v>
      </c>
      <c r="H910" s="19">
        <f t="shared" si="96"/>
        <v>0</v>
      </c>
      <c r="I910" s="18">
        <f t="shared" si="98"/>
        <v>434.78260869565219</v>
      </c>
      <c r="J910" s="19">
        <f t="shared" si="97"/>
        <v>0</v>
      </c>
      <c r="K910" s="19">
        <f>MAX(J910+$B$22,$B$50)</f>
        <v>75</v>
      </c>
      <c r="L910" s="20">
        <f>H910/$B$44</f>
        <v>0</v>
      </c>
      <c r="M910" s="20">
        <f>I910/$B$44</f>
        <v>0.86956521739130432</v>
      </c>
      <c r="N910" s="36">
        <f>(D910-1)*$B$52</f>
        <v>680.25</v>
      </c>
      <c r="O910" s="11">
        <f>D910*$B$53</f>
        <v>54480</v>
      </c>
    </row>
    <row r="911" spans="4:15" ht="15" customHeight="1" x14ac:dyDescent="0.2">
      <c r="D911" s="10">
        <v>909</v>
      </c>
      <c r="E911" s="18">
        <f>MAX($B$47,$B$45*($B$45*(1+$B$8)/($B$45+K910))+$B$9)</f>
        <v>434.78260869565219</v>
      </c>
      <c r="F911" s="18">
        <f t="shared" si="94"/>
        <v>0</v>
      </c>
      <c r="G911" s="18">
        <f t="shared" si="95"/>
        <v>0</v>
      </c>
      <c r="H911" s="19">
        <f t="shared" si="96"/>
        <v>0</v>
      </c>
      <c r="I911" s="18">
        <f t="shared" si="98"/>
        <v>434.78260869565219</v>
      </c>
      <c r="J911" s="19">
        <f t="shared" si="97"/>
        <v>0</v>
      </c>
      <c r="K911" s="19">
        <f>MAX(J911+$B$22,$B$50)</f>
        <v>75</v>
      </c>
      <c r="L911" s="20">
        <f>H911/$B$44</f>
        <v>0</v>
      </c>
      <c r="M911" s="20">
        <f>I911/$B$44</f>
        <v>0.86956521739130432</v>
      </c>
      <c r="N911" s="36">
        <f>(D911-1)*$B$52</f>
        <v>681</v>
      </c>
      <c r="O911" s="11">
        <f>D911*$B$53</f>
        <v>54540</v>
      </c>
    </row>
    <row r="912" spans="4:15" ht="15" customHeight="1" x14ac:dyDescent="0.2">
      <c r="D912" s="10">
        <v>910</v>
      </c>
      <c r="E912" s="18">
        <f>MAX($B$47,$B$45*($B$45*(1+$B$8)/($B$45+K911))+$B$9)</f>
        <v>434.78260869565219</v>
      </c>
      <c r="F912" s="18">
        <f t="shared" si="94"/>
        <v>0</v>
      </c>
      <c r="G912" s="18">
        <f t="shared" si="95"/>
        <v>0</v>
      </c>
      <c r="H912" s="19">
        <f t="shared" si="96"/>
        <v>0</v>
      </c>
      <c r="I912" s="18">
        <f t="shared" si="98"/>
        <v>434.78260869565219</v>
      </c>
      <c r="J912" s="19">
        <f t="shared" si="97"/>
        <v>0</v>
      </c>
      <c r="K912" s="19">
        <f>MAX(J912+$B$22,$B$50)</f>
        <v>75</v>
      </c>
      <c r="L912" s="20">
        <f>H912/$B$44</f>
        <v>0</v>
      </c>
      <c r="M912" s="20">
        <f>I912/$B$44</f>
        <v>0.86956521739130432</v>
      </c>
      <c r="N912" s="36">
        <f>(D912-1)*$B$52</f>
        <v>681.75</v>
      </c>
      <c r="O912" s="11">
        <f>D912*$B$53</f>
        <v>54600</v>
      </c>
    </row>
    <row r="913" spans="4:15" ht="15" customHeight="1" x14ac:dyDescent="0.2">
      <c r="D913" s="10">
        <v>911</v>
      </c>
      <c r="E913" s="18">
        <f>MAX($B$47,$B$45*($B$45*(1+$B$8)/($B$45+K912))+$B$9)</f>
        <v>434.78260869565219</v>
      </c>
      <c r="F913" s="18">
        <f t="shared" si="94"/>
        <v>0</v>
      </c>
      <c r="G913" s="18">
        <f t="shared" si="95"/>
        <v>0</v>
      </c>
      <c r="H913" s="19">
        <f t="shared" si="96"/>
        <v>0</v>
      </c>
      <c r="I913" s="18">
        <f t="shared" si="98"/>
        <v>434.78260869565219</v>
      </c>
      <c r="J913" s="19">
        <f t="shared" si="97"/>
        <v>0</v>
      </c>
      <c r="K913" s="19">
        <f>MAX(J913+$B$22,$B$50)</f>
        <v>75</v>
      </c>
      <c r="L913" s="20">
        <f>H913/$B$44</f>
        <v>0</v>
      </c>
      <c r="M913" s="20">
        <f>I913/$B$44</f>
        <v>0.86956521739130432</v>
      </c>
      <c r="N913" s="36">
        <f>(D913-1)*$B$52</f>
        <v>682.5</v>
      </c>
      <c r="O913" s="11">
        <f>D913*$B$53</f>
        <v>54660</v>
      </c>
    </row>
    <row r="914" spans="4:15" ht="15" customHeight="1" x14ac:dyDescent="0.2">
      <c r="D914" s="10">
        <v>912</v>
      </c>
      <c r="E914" s="18">
        <f>MAX($B$47,$B$45*($B$45*(1+$B$8)/($B$45+K913))+$B$9)</f>
        <v>434.78260869565219</v>
      </c>
      <c r="F914" s="18">
        <f t="shared" si="94"/>
        <v>0</v>
      </c>
      <c r="G914" s="18">
        <f t="shared" si="95"/>
        <v>0</v>
      </c>
      <c r="H914" s="19">
        <f t="shared" si="96"/>
        <v>0</v>
      </c>
      <c r="I914" s="18">
        <f t="shared" si="98"/>
        <v>434.78260869565219</v>
      </c>
      <c r="J914" s="19">
        <f t="shared" si="97"/>
        <v>0</v>
      </c>
      <c r="K914" s="19">
        <f>MAX(J914+$B$22,$B$50)</f>
        <v>75</v>
      </c>
      <c r="L914" s="20">
        <f>H914/$B$44</f>
        <v>0</v>
      </c>
      <c r="M914" s="20">
        <f>I914/$B$44</f>
        <v>0.86956521739130432</v>
      </c>
      <c r="N914" s="36">
        <f>(D914-1)*$B$52</f>
        <v>683.25</v>
      </c>
      <c r="O914" s="11">
        <f>D914*$B$53</f>
        <v>54720</v>
      </c>
    </row>
    <row r="915" spans="4:15" ht="15" customHeight="1" x14ac:dyDescent="0.2">
      <c r="D915" s="10">
        <v>913</v>
      </c>
      <c r="E915" s="18">
        <f>MAX($B$47,$B$45*($B$45*(1+$B$8)/($B$45+K914))+$B$9)</f>
        <v>434.78260869565219</v>
      </c>
      <c r="F915" s="18">
        <f t="shared" si="94"/>
        <v>0</v>
      </c>
      <c r="G915" s="18">
        <f t="shared" si="95"/>
        <v>0</v>
      </c>
      <c r="H915" s="19">
        <f t="shared" si="96"/>
        <v>0</v>
      </c>
      <c r="I915" s="18">
        <f t="shared" si="98"/>
        <v>434.78260869565219</v>
      </c>
      <c r="J915" s="19">
        <f t="shared" si="97"/>
        <v>0</v>
      </c>
      <c r="K915" s="19">
        <f>MAX(J915+$B$22,$B$50)</f>
        <v>75</v>
      </c>
      <c r="L915" s="20">
        <f>H915/$B$44</f>
        <v>0</v>
      </c>
      <c r="M915" s="20">
        <f>I915/$B$44</f>
        <v>0.86956521739130432</v>
      </c>
      <c r="N915" s="36">
        <f>(D915-1)*$B$52</f>
        <v>684</v>
      </c>
      <c r="O915" s="11">
        <f>D915*$B$53</f>
        <v>54780</v>
      </c>
    </row>
    <row r="916" spans="4:15" ht="15" customHeight="1" x14ac:dyDescent="0.2">
      <c r="D916" s="10">
        <v>914</v>
      </c>
      <c r="E916" s="18">
        <f>MAX($B$47,$B$45*($B$45*(1+$B$8)/($B$45+K915))+$B$9)</f>
        <v>434.78260869565219</v>
      </c>
      <c r="F916" s="18">
        <f t="shared" si="94"/>
        <v>0</v>
      </c>
      <c r="G916" s="18">
        <f t="shared" si="95"/>
        <v>0</v>
      </c>
      <c r="H916" s="19">
        <f t="shared" si="96"/>
        <v>0</v>
      </c>
      <c r="I916" s="18">
        <f t="shared" si="98"/>
        <v>434.78260869565219</v>
      </c>
      <c r="J916" s="19">
        <f t="shared" si="97"/>
        <v>0</v>
      </c>
      <c r="K916" s="19">
        <f>MAX(J916+$B$22,$B$50)</f>
        <v>75</v>
      </c>
      <c r="L916" s="20">
        <f>H916/$B$44</f>
        <v>0</v>
      </c>
      <c r="M916" s="20">
        <f>I916/$B$44</f>
        <v>0.86956521739130432</v>
      </c>
      <c r="N916" s="36">
        <f>(D916-1)*$B$52</f>
        <v>684.75</v>
      </c>
      <c r="O916" s="11">
        <f>D916*$B$53</f>
        <v>54840</v>
      </c>
    </row>
    <row r="917" spans="4:15" ht="15" customHeight="1" x14ac:dyDescent="0.2">
      <c r="D917" s="10">
        <v>915</v>
      </c>
      <c r="E917" s="18">
        <f>MAX($B$47,$B$45*($B$45*(1+$B$8)/($B$45+K916))+$B$9)</f>
        <v>434.78260869565219</v>
      </c>
      <c r="F917" s="18">
        <f t="shared" si="94"/>
        <v>0</v>
      </c>
      <c r="G917" s="18">
        <f t="shared" si="95"/>
        <v>0</v>
      </c>
      <c r="H917" s="19">
        <f t="shared" si="96"/>
        <v>0</v>
      </c>
      <c r="I917" s="18">
        <f t="shared" si="98"/>
        <v>434.78260869565219</v>
      </c>
      <c r="J917" s="19">
        <f t="shared" si="97"/>
        <v>0</v>
      </c>
      <c r="K917" s="19">
        <f>MAX(J917+$B$22,$B$50)</f>
        <v>75</v>
      </c>
      <c r="L917" s="20">
        <f>H917/$B$44</f>
        <v>0</v>
      </c>
      <c r="M917" s="20">
        <f>I917/$B$44</f>
        <v>0.86956521739130432</v>
      </c>
      <c r="N917" s="36">
        <f>(D917-1)*$B$52</f>
        <v>685.5</v>
      </c>
      <c r="O917" s="11">
        <f>D917*$B$53</f>
        <v>54900</v>
      </c>
    </row>
    <row r="918" spans="4:15" ht="15" customHeight="1" x14ac:dyDescent="0.2">
      <c r="D918" s="10">
        <v>916</v>
      </c>
      <c r="E918" s="18">
        <f>MAX($B$47,$B$45*($B$45*(1+$B$8)/($B$45+K917))+$B$9)</f>
        <v>434.78260869565219</v>
      </c>
      <c r="F918" s="18">
        <f t="shared" si="94"/>
        <v>0</v>
      </c>
      <c r="G918" s="18">
        <f t="shared" si="95"/>
        <v>0</v>
      </c>
      <c r="H918" s="19">
        <f t="shared" si="96"/>
        <v>0</v>
      </c>
      <c r="I918" s="18">
        <f t="shared" si="98"/>
        <v>434.78260869565219</v>
      </c>
      <c r="J918" s="19">
        <f t="shared" si="97"/>
        <v>0</v>
      </c>
      <c r="K918" s="19">
        <f>MAX(J918+$B$22,$B$50)</f>
        <v>75</v>
      </c>
      <c r="L918" s="20">
        <f>H918/$B$44</f>
        <v>0</v>
      </c>
      <c r="M918" s="20">
        <f>I918/$B$44</f>
        <v>0.86956521739130432</v>
      </c>
      <c r="N918" s="36">
        <f>(D918-1)*$B$52</f>
        <v>686.25</v>
      </c>
      <c r="O918" s="11">
        <f>D918*$B$53</f>
        <v>54960</v>
      </c>
    </row>
    <row r="919" spans="4:15" ht="15" customHeight="1" x14ac:dyDescent="0.2">
      <c r="D919" s="10">
        <v>917</v>
      </c>
      <c r="E919" s="18">
        <f>MAX($B$47,$B$45*($B$45*(1+$B$8)/($B$45+K918))+$B$9)</f>
        <v>434.78260869565219</v>
      </c>
      <c r="F919" s="18">
        <f t="shared" si="94"/>
        <v>0</v>
      </c>
      <c r="G919" s="18">
        <f t="shared" si="95"/>
        <v>0</v>
      </c>
      <c r="H919" s="19">
        <f t="shared" si="96"/>
        <v>0</v>
      </c>
      <c r="I919" s="18">
        <f t="shared" si="98"/>
        <v>434.78260869565219</v>
      </c>
      <c r="J919" s="19">
        <f t="shared" si="97"/>
        <v>0</v>
      </c>
      <c r="K919" s="19">
        <f>MAX(J919+$B$22,$B$50)</f>
        <v>75</v>
      </c>
      <c r="L919" s="20">
        <f>H919/$B$44</f>
        <v>0</v>
      </c>
      <c r="M919" s="20">
        <f>I919/$B$44</f>
        <v>0.86956521739130432</v>
      </c>
      <c r="N919" s="36">
        <f>(D919-1)*$B$52</f>
        <v>687</v>
      </c>
      <c r="O919" s="11">
        <f>D919*$B$53</f>
        <v>55020</v>
      </c>
    </row>
    <row r="920" spans="4:15" ht="15" customHeight="1" x14ac:dyDescent="0.2">
      <c r="D920" s="10">
        <v>918</v>
      </c>
      <c r="E920" s="18">
        <f>MAX($B$47,$B$45*($B$45*(1+$B$8)/($B$45+K919))+$B$9)</f>
        <v>434.78260869565219</v>
      </c>
      <c r="F920" s="18">
        <f t="shared" si="94"/>
        <v>0</v>
      </c>
      <c r="G920" s="18">
        <f t="shared" si="95"/>
        <v>0</v>
      </c>
      <c r="H920" s="19">
        <f t="shared" si="96"/>
        <v>0</v>
      </c>
      <c r="I920" s="18">
        <f t="shared" si="98"/>
        <v>434.78260869565219</v>
      </c>
      <c r="J920" s="19">
        <f t="shared" si="97"/>
        <v>0</v>
      </c>
      <c r="K920" s="19">
        <f>MAX(J920+$B$22,$B$50)</f>
        <v>75</v>
      </c>
      <c r="L920" s="20">
        <f>H920/$B$44</f>
        <v>0</v>
      </c>
      <c r="M920" s="20">
        <f>I920/$B$44</f>
        <v>0.86956521739130432</v>
      </c>
      <c r="N920" s="36">
        <f>(D920-1)*$B$52</f>
        <v>687.75</v>
      </c>
      <c r="O920" s="11">
        <f>D920*$B$53</f>
        <v>55080</v>
      </c>
    </row>
    <row r="921" spans="4:15" ht="15" customHeight="1" x14ac:dyDescent="0.2">
      <c r="D921" s="10">
        <v>919</v>
      </c>
      <c r="E921" s="18">
        <f>MAX($B$47,$B$45*($B$45*(1+$B$8)/($B$45+K920))+$B$9)</f>
        <v>434.78260869565219</v>
      </c>
      <c r="F921" s="18">
        <f t="shared" si="94"/>
        <v>0</v>
      </c>
      <c r="G921" s="18">
        <f t="shared" si="95"/>
        <v>0</v>
      </c>
      <c r="H921" s="19">
        <f t="shared" si="96"/>
        <v>0</v>
      </c>
      <c r="I921" s="18">
        <f t="shared" si="98"/>
        <v>434.78260869565219</v>
      </c>
      <c r="J921" s="19">
        <f t="shared" si="97"/>
        <v>0</v>
      </c>
      <c r="K921" s="19">
        <f>MAX(J921+$B$22,$B$50)</f>
        <v>75</v>
      </c>
      <c r="L921" s="20">
        <f>H921/$B$44</f>
        <v>0</v>
      </c>
      <c r="M921" s="20">
        <f>I921/$B$44</f>
        <v>0.86956521739130432</v>
      </c>
      <c r="N921" s="36">
        <f>(D921-1)*$B$52</f>
        <v>688.5</v>
      </c>
      <c r="O921" s="11">
        <f>D921*$B$53</f>
        <v>55140</v>
      </c>
    </row>
    <row r="922" spans="4:15" ht="15" customHeight="1" x14ac:dyDescent="0.2">
      <c r="D922" s="10">
        <v>920</v>
      </c>
      <c r="E922" s="18">
        <f>MAX($B$47,$B$45*($B$45*(1+$B$8)/($B$45+K921))+$B$9)</f>
        <v>434.78260869565219</v>
      </c>
      <c r="F922" s="18">
        <f t="shared" si="94"/>
        <v>0</v>
      </c>
      <c r="G922" s="18">
        <f t="shared" si="95"/>
        <v>0</v>
      </c>
      <c r="H922" s="19">
        <f t="shared" si="96"/>
        <v>0</v>
      </c>
      <c r="I922" s="18">
        <f t="shared" si="98"/>
        <v>434.78260869565219</v>
      </c>
      <c r="J922" s="19">
        <f t="shared" si="97"/>
        <v>0</v>
      </c>
      <c r="K922" s="19">
        <f>MAX(J922+$B$22,$B$50)</f>
        <v>75</v>
      </c>
      <c r="L922" s="20">
        <f>H922/$B$44</f>
        <v>0</v>
      </c>
      <c r="M922" s="20">
        <f>I922/$B$44</f>
        <v>0.86956521739130432</v>
      </c>
      <c r="N922" s="36">
        <f>(D922-1)*$B$52</f>
        <v>689.25</v>
      </c>
      <c r="O922" s="11">
        <f>D922*$B$53</f>
        <v>55200</v>
      </c>
    </row>
    <row r="923" spans="4:15" ht="15" customHeight="1" x14ac:dyDescent="0.2">
      <c r="D923" s="10">
        <v>921</v>
      </c>
      <c r="E923" s="18">
        <f>MAX($B$47,$B$45*($B$45*(1+$B$8)/($B$45+K922))+$B$9)</f>
        <v>434.78260869565219</v>
      </c>
      <c r="F923" s="18">
        <f t="shared" si="94"/>
        <v>0</v>
      </c>
      <c r="G923" s="18">
        <f t="shared" si="95"/>
        <v>0</v>
      </c>
      <c r="H923" s="19">
        <f t="shared" si="96"/>
        <v>0</v>
      </c>
      <c r="I923" s="18">
        <f t="shared" si="98"/>
        <v>434.78260869565219</v>
      </c>
      <c r="J923" s="19">
        <f t="shared" si="97"/>
        <v>0</v>
      </c>
      <c r="K923" s="19">
        <f>MAX(J923+$B$22,$B$50)</f>
        <v>75</v>
      </c>
      <c r="L923" s="20">
        <f>H923/$B$44</f>
        <v>0</v>
      </c>
      <c r="M923" s="20">
        <f>I923/$B$44</f>
        <v>0.86956521739130432</v>
      </c>
      <c r="N923" s="36">
        <f>(D923-1)*$B$52</f>
        <v>690</v>
      </c>
      <c r="O923" s="11">
        <f>D923*$B$53</f>
        <v>55260</v>
      </c>
    </row>
    <row r="924" spans="4:15" ht="15" customHeight="1" x14ac:dyDescent="0.2">
      <c r="D924" s="10">
        <v>922</v>
      </c>
      <c r="E924" s="18">
        <f>MAX($B$47,$B$45*($B$45*(1+$B$8)/($B$45+K923))+$B$9)</f>
        <v>434.78260869565219</v>
      </c>
      <c r="F924" s="18">
        <f t="shared" si="94"/>
        <v>0</v>
      </c>
      <c r="G924" s="18">
        <f t="shared" si="95"/>
        <v>0</v>
      </c>
      <c r="H924" s="19">
        <f t="shared" si="96"/>
        <v>0</v>
      </c>
      <c r="I924" s="18">
        <f t="shared" si="98"/>
        <v>434.78260869565219</v>
      </c>
      <c r="J924" s="19">
        <f t="shared" si="97"/>
        <v>0</v>
      </c>
      <c r="K924" s="19">
        <f>MAX(J924+$B$22,$B$50)</f>
        <v>75</v>
      </c>
      <c r="L924" s="20">
        <f>H924/$B$44</f>
        <v>0</v>
      </c>
      <c r="M924" s="20">
        <f>I924/$B$44</f>
        <v>0.86956521739130432</v>
      </c>
      <c r="N924" s="36">
        <f>(D924-1)*$B$52</f>
        <v>690.75</v>
      </c>
      <c r="O924" s="11">
        <f>D924*$B$53</f>
        <v>55320</v>
      </c>
    </row>
    <row r="925" spans="4:15" ht="15" customHeight="1" x14ac:dyDescent="0.2">
      <c r="D925" s="10">
        <v>923</v>
      </c>
      <c r="E925" s="18">
        <f>MAX($B$47,$B$45*($B$45*(1+$B$8)/($B$45+K924))+$B$9)</f>
        <v>434.78260869565219</v>
      </c>
      <c r="F925" s="18">
        <f t="shared" si="94"/>
        <v>0</v>
      </c>
      <c r="G925" s="18">
        <f t="shared" si="95"/>
        <v>0</v>
      </c>
      <c r="H925" s="19">
        <f t="shared" si="96"/>
        <v>0</v>
      </c>
      <c r="I925" s="18">
        <f t="shared" si="98"/>
        <v>434.78260869565219</v>
      </c>
      <c r="J925" s="19">
        <f t="shared" si="97"/>
        <v>0</v>
      </c>
      <c r="K925" s="19">
        <f>MAX(J925+$B$22,$B$50)</f>
        <v>75</v>
      </c>
      <c r="L925" s="20">
        <f>H925/$B$44</f>
        <v>0</v>
      </c>
      <c r="M925" s="20">
        <f>I925/$B$44</f>
        <v>0.86956521739130432</v>
      </c>
      <c r="N925" s="36">
        <f>(D925-1)*$B$52</f>
        <v>691.5</v>
      </c>
      <c r="O925" s="11">
        <f>D925*$B$53</f>
        <v>55380</v>
      </c>
    </row>
    <row r="926" spans="4:15" ht="15" customHeight="1" x14ac:dyDescent="0.2">
      <c r="D926" s="10">
        <v>924</v>
      </c>
      <c r="E926" s="18">
        <f>MAX($B$47,$B$45*($B$45*(1+$B$8)/($B$45+K925))+$B$9)</f>
        <v>434.78260869565219</v>
      </c>
      <c r="F926" s="18">
        <f t="shared" si="94"/>
        <v>0</v>
      </c>
      <c r="G926" s="18">
        <f t="shared" si="95"/>
        <v>0</v>
      </c>
      <c r="H926" s="19">
        <f t="shared" si="96"/>
        <v>0</v>
      </c>
      <c r="I926" s="18">
        <f t="shared" si="98"/>
        <v>434.78260869565219</v>
      </c>
      <c r="J926" s="19">
        <f t="shared" si="97"/>
        <v>0</v>
      </c>
      <c r="K926" s="19">
        <f>MAX(J926+$B$22,$B$50)</f>
        <v>75</v>
      </c>
      <c r="L926" s="20">
        <f>H926/$B$44</f>
        <v>0</v>
      </c>
      <c r="M926" s="20">
        <f>I926/$B$44</f>
        <v>0.86956521739130432</v>
      </c>
      <c r="N926" s="36">
        <f>(D926-1)*$B$52</f>
        <v>692.25</v>
      </c>
      <c r="O926" s="11">
        <f>D926*$B$53</f>
        <v>55440</v>
      </c>
    </row>
    <row r="927" spans="4:15" ht="15" customHeight="1" x14ac:dyDescent="0.2">
      <c r="D927" s="10">
        <v>925</v>
      </c>
      <c r="E927" s="18">
        <f>MAX($B$47,$B$45*($B$45*(1+$B$8)/($B$45+K926))+$B$9)</f>
        <v>434.78260869565219</v>
      </c>
      <c r="F927" s="18">
        <f t="shared" si="94"/>
        <v>0</v>
      </c>
      <c r="G927" s="18">
        <f t="shared" si="95"/>
        <v>0</v>
      </c>
      <c r="H927" s="19">
        <f t="shared" si="96"/>
        <v>0</v>
      </c>
      <c r="I927" s="18">
        <f t="shared" si="98"/>
        <v>434.78260869565219</v>
      </c>
      <c r="J927" s="19">
        <f t="shared" si="97"/>
        <v>0</v>
      </c>
      <c r="K927" s="19">
        <f>MAX(J927+$B$22,$B$50)</f>
        <v>75</v>
      </c>
      <c r="L927" s="20">
        <f>H927/$B$44</f>
        <v>0</v>
      </c>
      <c r="M927" s="20">
        <f>I927/$B$44</f>
        <v>0.86956521739130432</v>
      </c>
      <c r="N927" s="36">
        <f>(D927-1)*$B$52</f>
        <v>693</v>
      </c>
      <c r="O927" s="11">
        <f>D927*$B$53</f>
        <v>55500</v>
      </c>
    </row>
    <row r="928" spans="4:15" ht="15" customHeight="1" x14ac:dyDescent="0.2">
      <c r="D928" s="10">
        <v>926</v>
      </c>
      <c r="E928" s="18">
        <f>MAX($B$47,$B$45*($B$45*(1+$B$8)/($B$45+K927))+$B$9)</f>
        <v>434.78260869565219</v>
      </c>
      <c r="F928" s="18">
        <f t="shared" si="94"/>
        <v>0</v>
      </c>
      <c r="G928" s="18">
        <f t="shared" si="95"/>
        <v>0</v>
      </c>
      <c r="H928" s="19">
        <f t="shared" si="96"/>
        <v>0</v>
      </c>
      <c r="I928" s="18">
        <f t="shared" si="98"/>
        <v>434.78260869565219</v>
      </c>
      <c r="J928" s="19">
        <f t="shared" si="97"/>
        <v>0</v>
      </c>
      <c r="K928" s="19">
        <f>MAX(J928+$B$22,$B$50)</f>
        <v>75</v>
      </c>
      <c r="L928" s="20">
        <f>H928/$B$44</f>
        <v>0</v>
      </c>
      <c r="M928" s="20">
        <f>I928/$B$44</f>
        <v>0.86956521739130432</v>
      </c>
      <c r="N928" s="36">
        <f>(D928-1)*$B$52</f>
        <v>693.75</v>
      </c>
      <c r="O928" s="11">
        <f>D928*$B$53</f>
        <v>55560</v>
      </c>
    </row>
    <row r="929" spans="4:15" ht="15" customHeight="1" x14ac:dyDescent="0.2">
      <c r="D929" s="10">
        <v>927</v>
      </c>
      <c r="E929" s="18">
        <f>MAX($B$47,$B$45*($B$45*(1+$B$8)/($B$45+K928))+$B$9)</f>
        <v>434.78260869565219</v>
      </c>
      <c r="F929" s="18">
        <f t="shared" si="94"/>
        <v>0</v>
      </c>
      <c r="G929" s="18">
        <f t="shared" si="95"/>
        <v>0</v>
      </c>
      <c r="H929" s="19">
        <f t="shared" si="96"/>
        <v>0</v>
      </c>
      <c r="I929" s="18">
        <f t="shared" si="98"/>
        <v>434.78260869565219</v>
      </c>
      <c r="J929" s="19">
        <f t="shared" si="97"/>
        <v>0</v>
      </c>
      <c r="K929" s="19">
        <f>MAX(J929+$B$22,$B$50)</f>
        <v>75</v>
      </c>
      <c r="L929" s="20">
        <f>H929/$B$44</f>
        <v>0</v>
      </c>
      <c r="M929" s="20">
        <f>I929/$B$44</f>
        <v>0.86956521739130432</v>
      </c>
      <c r="N929" s="36">
        <f>(D929-1)*$B$52</f>
        <v>694.5</v>
      </c>
      <c r="O929" s="11">
        <f>D929*$B$53</f>
        <v>55620</v>
      </c>
    </row>
    <row r="930" spans="4:15" ht="15" customHeight="1" x14ac:dyDescent="0.2">
      <c r="D930" s="10">
        <v>928</v>
      </c>
      <c r="E930" s="18">
        <f>MAX($B$47,$B$45*($B$45*(1+$B$8)/($B$45+K929))+$B$9)</f>
        <v>434.78260869565219</v>
      </c>
      <c r="F930" s="18">
        <f t="shared" si="94"/>
        <v>0</v>
      </c>
      <c r="G930" s="18">
        <f t="shared" si="95"/>
        <v>0</v>
      </c>
      <c r="H930" s="19">
        <f t="shared" si="96"/>
        <v>0</v>
      </c>
      <c r="I930" s="18">
        <f t="shared" si="98"/>
        <v>434.78260869565219</v>
      </c>
      <c r="J930" s="19">
        <f t="shared" si="97"/>
        <v>0</v>
      </c>
      <c r="K930" s="19">
        <f>MAX(J930+$B$22,$B$50)</f>
        <v>75</v>
      </c>
      <c r="L930" s="20">
        <f>H930/$B$44</f>
        <v>0</v>
      </c>
      <c r="M930" s="20">
        <f>I930/$B$44</f>
        <v>0.86956521739130432</v>
      </c>
      <c r="N930" s="36">
        <f>(D930-1)*$B$52</f>
        <v>695.25</v>
      </c>
      <c r="O930" s="11">
        <f>D930*$B$53</f>
        <v>55680</v>
      </c>
    </row>
    <row r="931" spans="4:15" ht="15" customHeight="1" x14ac:dyDescent="0.2">
      <c r="D931" s="10">
        <v>929</v>
      </c>
      <c r="E931" s="18">
        <f>MAX($B$47,$B$45*($B$45*(1+$B$8)/($B$45+K930))+$B$9)</f>
        <v>434.78260869565219</v>
      </c>
      <c r="F931" s="18">
        <f t="shared" si="94"/>
        <v>0</v>
      </c>
      <c r="G931" s="18">
        <f t="shared" si="95"/>
        <v>0</v>
      </c>
      <c r="H931" s="19">
        <f t="shared" si="96"/>
        <v>0</v>
      </c>
      <c r="I931" s="18">
        <f t="shared" si="98"/>
        <v>434.78260869565219</v>
      </c>
      <c r="J931" s="19">
        <f t="shared" si="97"/>
        <v>0</v>
      </c>
      <c r="K931" s="19">
        <f>MAX(J931+$B$22,$B$50)</f>
        <v>75</v>
      </c>
      <c r="L931" s="20">
        <f>H931/$B$44</f>
        <v>0</v>
      </c>
      <c r="M931" s="20">
        <f>I931/$B$44</f>
        <v>0.86956521739130432</v>
      </c>
      <c r="N931" s="36">
        <f>(D931-1)*$B$52</f>
        <v>696</v>
      </c>
      <c r="O931" s="11">
        <f>D931*$B$53</f>
        <v>55740</v>
      </c>
    </row>
    <row r="932" spans="4:15" ht="15" customHeight="1" x14ac:dyDescent="0.2">
      <c r="D932" s="10">
        <v>930</v>
      </c>
      <c r="E932" s="18">
        <f>MAX($B$47,$B$45*($B$45*(1+$B$8)/($B$45+K931))+$B$9)</f>
        <v>434.78260869565219</v>
      </c>
      <c r="F932" s="18">
        <f t="shared" si="94"/>
        <v>0</v>
      </c>
      <c r="G932" s="18">
        <f t="shared" si="95"/>
        <v>0</v>
      </c>
      <c r="H932" s="19">
        <f t="shared" si="96"/>
        <v>0</v>
      </c>
      <c r="I932" s="18">
        <f t="shared" si="98"/>
        <v>434.78260869565219</v>
      </c>
      <c r="J932" s="19">
        <f t="shared" si="97"/>
        <v>0</v>
      </c>
      <c r="K932" s="19">
        <f>MAX(J932+$B$22,$B$50)</f>
        <v>75</v>
      </c>
      <c r="L932" s="20">
        <f>H932/$B$44</f>
        <v>0</v>
      </c>
      <c r="M932" s="20">
        <f>I932/$B$44</f>
        <v>0.86956521739130432</v>
      </c>
      <c r="N932" s="36">
        <f>(D932-1)*$B$52</f>
        <v>696.75</v>
      </c>
      <c r="O932" s="11">
        <f>D932*$B$53</f>
        <v>55800</v>
      </c>
    </row>
    <row r="933" spans="4:15" ht="15" customHeight="1" x14ac:dyDescent="0.2">
      <c r="D933" s="10">
        <v>931</v>
      </c>
      <c r="E933" s="18">
        <f>MAX($B$47,$B$45*($B$45*(1+$B$8)/($B$45+K932))+$B$9)</f>
        <v>434.78260869565219</v>
      </c>
      <c r="F933" s="18">
        <f t="shared" si="94"/>
        <v>0</v>
      </c>
      <c r="G933" s="18">
        <f t="shared" si="95"/>
        <v>0</v>
      </c>
      <c r="H933" s="19">
        <f t="shared" si="96"/>
        <v>0</v>
      </c>
      <c r="I933" s="18">
        <f t="shared" si="98"/>
        <v>434.78260869565219</v>
      </c>
      <c r="J933" s="19">
        <f t="shared" si="97"/>
        <v>0</v>
      </c>
      <c r="K933" s="19">
        <f>MAX(J933+$B$22,$B$50)</f>
        <v>75</v>
      </c>
      <c r="L933" s="20">
        <f>H933/$B$44</f>
        <v>0</v>
      </c>
      <c r="M933" s="20">
        <f>I933/$B$44</f>
        <v>0.86956521739130432</v>
      </c>
      <c r="N933" s="36">
        <f>(D933-1)*$B$52</f>
        <v>697.5</v>
      </c>
      <c r="O933" s="11">
        <f>D933*$B$53</f>
        <v>55860</v>
      </c>
    </row>
    <row r="934" spans="4:15" ht="15" customHeight="1" x14ac:dyDescent="0.2">
      <c r="D934" s="10">
        <v>932</v>
      </c>
      <c r="E934" s="18">
        <f>MAX($B$47,$B$45*($B$45*(1+$B$8)/($B$45+K933))+$B$9)</f>
        <v>434.78260869565219</v>
      </c>
      <c r="F934" s="18">
        <f t="shared" si="94"/>
        <v>0</v>
      </c>
      <c r="G934" s="18">
        <f t="shared" si="95"/>
        <v>0</v>
      </c>
      <c r="H934" s="19">
        <f t="shared" si="96"/>
        <v>0</v>
      </c>
      <c r="I934" s="18">
        <f t="shared" si="98"/>
        <v>434.78260869565219</v>
      </c>
      <c r="J934" s="19">
        <f t="shared" si="97"/>
        <v>0</v>
      </c>
      <c r="K934" s="19">
        <f>MAX(J934+$B$22,$B$50)</f>
        <v>75</v>
      </c>
      <c r="L934" s="20">
        <f>H934/$B$44</f>
        <v>0</v>
      </c>
      <c r="M934" s="20">
        <f>I934/$B$44</f>
        <v>0.86956521739130432</v>
      </c>
      <c r="N934" s="36">
        <f>(D934-1)*$B$52</f>
        <v>698.25</v>
      </c>
      <c r="O934" s="11">
        <f>D934*$B$53</f>
        <v>55920</v>
      </c>
    </row>
    <row r="935" spans="4:15" ht="15" customHeight="1" x14ac:dyDescent="0.2">
      <c r="D935" s="10">
        <v>933</v>
      </c>
      <c r="E935" s="18">
        <f>MAX($B$47,$B$45*($B$45*(1+$B$8)/($B$45+K934))+$B$9)</f>
        <v>434.78260869565219</v>
      </c>
      <c r="F935" s="18">
        <f t="shared" si="94"/>
        <v>0</v>
      </c>
      <c r="G935" s="18">
        <f t="shared" si="95"/>
        <v>0</v>
      </c>
      <c r="H935" s="19">
        <f t="shared" si="96"/>
        <v>0</v>
      </c>
      <c r="I935" s="18">
        <f t="shared" si="98"/>
        <v>434.78260869565219</v>
      </c>
      <c r="J935" s="19">
        <f t="shared" si="97"/>
        <v>0</v>
      </c>
      <c r="K935" s="19">
        <f>MAX(J935+$B$22,$B$50)</f>
        <v>75</v>
      </c>
      <c r="L935" s="20">
        <f>H935/$B$44</f>
        <v>0</v>
      </c>
      <c r="M935" s="20">
        <f>I935/$B$44</f>
        <v>0.86956521739130432</v>
      </c>
      <c r="N935" s="36">
        <f>(D935-1)*$B$52</f>
        <v>699</v>
      </c>
      <c r="O935" s="11">
        <f>D935*$B$53</f>
        <v>55980</v>
      </c>
    </row>
    <row r="936" spans="4:15" ht="15" customHeight="1" x14ac:dyDescent="0.2">
      <c r="D936" s="10">
        <v>934</v>
      </c>
      <c r="E936" s="18">
        <f>MAX($B$47,$B$45*($B$45*(1+$B$8)/($B$45+K935))+$B$9)</f>
        <v>434.78260869565219</v>
      </c>
      <c r="F936" s="18">
        <f t="shared" ref="F936:F999" si="99">MAX(F935-$E936/30,0)</f>
        <v>0</v>
      </c>
      <c r="G936" s="18">
        <f t="shared" ref="G936:G999" si="100">MAX(G935-$E936/15,0)</f>
        <v>0</v>
      </c>
      <c r="H936" s="19">
        <f t="shared" ref="H936:H999" si="101">12*(F935-F936)+9*(G935-G936)</f>
        <v>0</v>
      </c>
      <c r="I936" s="18">
        <f t="shared" si="98"/>
        <v>434.78260869565219</v>
      </c>
      <c r="J936" s="19">
        <f t="shared" ref="J936:J999" si="102">9*G936+6*F936</f>
        <v>0</v>
      </c>
      <c r="K936" s="19">
        <f>MAX(J936+$B$22,$B$50)</f>
        <v>75</v>
      </c>
      <c r="L936" s="20">
        <f>H936/$B$44</f>
        <v>0</v>
      </c>
      <c r="M936" s="20">
        <f>I936/$B$44</f>
        <v>0.86956521739130432</v>
      </c>
      <c r="N936" s="36">
        <f>(D936-1)*$B$52</f>
        <v>699.75</v>
      </c>
      <c r="O936" s="11">
        <f>D936*$B$53</f>
        <v>56040</v>
      </c>
    </row>
    <row r="937" spans="4:15" ht="15" customHeight="1" x14ac:dyDescent="0.2">
      <c r="D937" s="10">
        <v>935</v>
      </c>
      <c r="E937" s="18">
        <f>MAX($B$47,$B$45*($B$45*(1+$B$8)/($B$45+K936))+$B$9)</f>
        <v>434.78260869565219</v>
      </c>
      <c r="F937" s="18">
        <f t="shared" si="99"/>
        <v>0</v>
      </c>
      <c r="G937" s="18">
        <f t="shared" si="100"/>
        <v>0</v>
      </c>
      <c r="H937" s="19">
        <f t="shared" si="101"/>
        <v>0</v>
      </c>
      <c r="I937" s="18">
        <f t="shared" si="98"/>
        <v>434.78260869565219</v>
      </c>
      <c r="J937" s="19">
        <f t="shared" si="102"/>
        <v>0</v>
      </c>
      <c r="K937" s="19">
        <f>MAX(J937+$B$22,$B$50)</f>
        <v>75</v>
      </c>
      <c r="L937" s="20">
        <f>H937/$B$44</f>
        <v>0</v>
      </c>
      <c r="M937" s="20">
        <f>I937/$B$44</f>
        <v>0.86956521739130432</v>
      </c>
      <c r="N937" s="36">
        <f>(D937-1)*$B$52</f>
        <v>700.5</v>
      </c>
      <c r="O937" s="11">
        <f>D937*$B$53</f>
        <v>56100</v>
      </c>
    </row>
    <row r="938" spans="4:15" ht="15" customHeight="1" x14ac:dyDescent="0.2">
      <c r="D938" s="10">
        <v>936</v>
      </c>
      <c r="E938" s="18">
        <f>MAX($B$47,$B$45*($B$45*(1+$B$8)/($B$45+K937))+$B$9)</f>
        <v>434.78260869565219</v>
      </c>
      <c r="F938" s="18">
        <f t="shared" si="99"/>
        <v>0</v>
      </c>
      <c r="G938" s="18">
        <f t="shared" si="100"/>
        <v>0</v>
      </c>
      <c r="H938" s="19">
        <f t="shared" si="101"/>
        <v>0</v>
      </c>
      <c r="I938" s="18">
        <f t="shared" si="98"/>
        <v>434.78260869565219</v>
      </c>
      <c r="J938" s="19">
        <f t="shared" si="102"/>
        <v>0</v>
      </c>
      <c r="K938" s="19">
        <f>MAX(J938+$B$22,$B$50)</f>
        <v>75</v>
      </c>
      <c r="L938" s="20">
        <f>H938/$B$44</f>
        <v>0</v>
      </c>
      <c r="M938" s="20">
        <f>I938/$B$44</f>
        <v>0.86956521739130432</v>
      </c>
      <c r="N938" s="36">
        <f>(D938-1)*$B$52</f>
        <v>701.25</v>
      </c>
      <c r="O938" s="11">
        <f>D938*$B$53</f>
        <v>56160</v>
      </c>
    </row>
    <row r="939" spans="4:15" ht="15" customHeight="1" x14ac:dyDescent="0.2">
      <c r="D939" s="10">
        <v>937</v>
      </c>
      <c r="E939" s="18">
        <f>MAX($B$47,$B$45*($B$45*(1+$B$8)/($B$45+K938))+$B$9)</f>
        <v>434.78260869565219</v>
      </c>
      <c r="F939" s="18">
        <f t="shared" si="99"/>
        <v>0</v>
      </c>
      <c r="G939" s="18">
        <f t="shared" si="100"/>
        <v>0</v>
      </c>
      <c r="H939" s="19">
        <f t="shared" si="101"/>
        <v>0</v>
      </c>
      <c r="I939" s="18">
        <f t="shared" si="98"/>
        <v>434.78260869565219</v>
      </c>
      <c r="J939" s="19">
        <f t="shared" si="102"/>
        <v>0</v>
      </c>
      <c r="K939" s="19">
        <f>MAX(J939+$B$22,$B$50)</f>
        <v>75</v>
      </c>
      <c r="L939" s="20">
        <f>H939/$B$44</f>
        <v>0</v>
      </c>
      <c r="M939" s="20">
        <f>I939/$B$44</f>
        <v>0.86956521739130432</v>
      </c>
      <c r="N939" s="36">
        <f>(D939-1)*$B$52</f>
        <v>702</v>
      </c>
      <c r="O939" s="11">
        <f>D939*$B$53</f>
        <v>56220</v>
      </c>
    </row>
    <row r="940" spans="4:15" ht="15" customHeight="1" x14ac:dyDescent="0.2">
      <c r="D940" s="10">
        <v>938</v>
      </c>
      <c r="E940" s="18">
        <f>MAX($B$47,$B$45*($B$45*(1+$B$8)/($B$45+K939))+$B$9)</f>
        <v>434.78260869565219</v>
      </c>
      <c r="F940" s="18">
        <f t="shared" si="99"/>
        <v>0</v>
      </c>
      <c r="G940" s="18">
        <f t="shared" si="100"/>
        <v>0</v>
      </c>
      <c r="H940" s="19">
        <f t="shared" si="101"/>
        <v>0</v>
      </c>
      <c r="I940" s="18">
        <f t="shared" si="98"/>
        <v>434.78260869565219</v>
      </c>
      <c r="J940" s="19">
        <f t="shared" si="102"/>
        <v>0</v>
      </c>
      <c r="K940" s="19">
        <f>MAX(J940+$B$22,$B$50)</f>
        <v>75</v>
      </c>
      <c r="L940" s="20">
        <f>H940/$B$44</f>
        <v>0</v>
      </c>
      <c r="M940" s="20">
        <f>I940/$B$44</f>
        <v>0.86956521739130432</v>
      </c>
      <c r="N940" s="36">
        <f>(D940-1)*$B$52</f>
        <v>702.75</v>
      </c>
      <c r="O940" s="11">
        <f>D940*$B$53</f>
        <v>56280</v>
      </c>
    </row>
    <row r="941" spans="4:15" ht="15" customHeight="1" x14ac:dyDescent="0.2">
      <c r="D941" s="10">
        <v>939</v>
      </c>
      <c r="E941" s="18">
        <f>MAX($B$47,$B$45*($B$45*(1+$B$8)/($B$45+K940))+$B$9)</f>
        <v>434.78260869565219</v>
      </c>
      <c r="F941" s="18">
        <f t="shared" si="99"/>
        <v>0</v>
      </c>
      <c r="G941" s="18">
        <f t="shared" si="100"/>
        <v>0</v>
      </c>
      <c r="H941" s="19">
        <f t="shared" si="101"/>
        <v>0</v>
      </c>
      <c r="I941" s="18">
        <f t="shared" si="98"/>
        <v>434.78260869565219</v>
      </c>
      <c r="J941" s="19">
        <f t="shared" si="102"/>
        <v>0</v>
      </c>
      <c r="K941" s="19">
        <f>MAX(J941+$B$22,$B$50)</f>
        <v>75</v>
      </c>
      <c r="L941" s="20">
        <f>H941/$B$44</f>
        <v>0</v>
      </c>
      <c r="M941" s="20">
        <f>I941/$B$44</f>
        <v>0.86956521739130432</v>
      </c>
      <c r="N941" s="36">
        <f>(D941-1)*$B$52</f>
        <v>703.5</v>
      </c>
      <c r="O941" s="11">
        <f>D941*$B$53</f>
        <v>56340</v>
      </c>
    </row>
    <row r="942" spans="4:15" ht="15" customHeight="1" x14ac:dyDescent="0.2">
      <c r="D942" s="10">
        <v>940</v>
      </c>
      <c r="E942" s="18">
        <f>MAX($B$47,$B$45*($B$45*(1+$B$8)/($B$45+K941))+$B$9)</f>
        <v>434.78260869565219</v>
      </c>
      <c r="F942" s="18">
        <f t="shared" si="99"/>
        <v>0</v>
      </c>
      <c r="G942" s="18">
        <f t="shared" si="100"/>
        <v>0</v>
      </c>
      <c r="H942" s="19">
        <f t="shared" si="101"/>
        <v>0</v>
      </c>
      <c r="I942" s="18">
        <f t="shared" si="98"/>
        <v>434.78260869565219</v>
      </c>
      <c r="J942" s="19">
        <f t="shared" si="102"/>
        <v>0</v>
      </c>
      <c r="K942" s="19">
        <f>MAX(J942+$B$22,$B$50)</f>
        <v>75</v>
      </c>
      <c r="L942" s="20">
        <f>H942/$B$44</f>
        <v>0</v>
      </c>
      <c r="M942" s="20">
        <f>I942/$B$44</f>
        <v>0.86956521739130432</v>
      </c>
      <c r="N942" s="36">
        <f>(D942-1)*$B$52</f>
        <v>704.25</v>
      </c>
      <c r="O942" s="11">
        <f>D942*$B$53</f>
        <v>56400</v>
      </c>
    </row>
    <row r="943" spans="4:15" ht="15" customHeight="1" x14ac:dyDescent="0.2">
      <c r="D943" s="10">
        <v>941</v>
      </c>
      <c r="E943" s="18">
        <f>MAX($B$47,$B$45*($B$45*(1+$B$8)/($B$45+K942))+$B$9)</f>
        <v>434.78260869565219</v>
      </c>
      <c r="F943" s="18">
        <f t="shared" si="99"/>
        <v>0</v>
      </c>
      <c r="G943" s="18">
        <f t="shared" si="100"/>
        <v>0</v>
      </c>
      <c r="H943" s="19">
        <f t="shared" si="101"/>
        <v>0</v>
      </c>
      <c r="I943" s="18">
        <f t="shared" si="98"/>
        <v>434.78260869565219</v>
      </c>
      <c r="J943" s="19">
        <f t="shared" si="102"/>
        <v>0</v>
      </c>
      <c r="K943" s="19">
        <f>MAX(J943+$B$22,$B$50)</f>
        <v>75</v>
      </c>
      <c r="L943" s="20">
        <f>H943/$B$44</f>
        <v>0</v>
      </c>
      <c r="M943" s="20">
        <f>I943/$B$44</f>
        <v>0.86956521739130432</v>
      </c>
      <c r="N943" s="36">
        <f>(D943-1)*$B$52</f>
        <v>705</v>
      </c>
      <c r="O943" s="11">
        <f>D943*$B$53</f>
        <v>56460</v>
      </c>
    </row>
    <row r="944" spans="4:15" ht="15" customHeight="1" x14ac:dyDescent="0.2">
      <c r="D944" s="10">
        <v>942</v>
      </c>
      <c r="E944" s="18">
        <f>MAX($B$47,$B$45*($B$45*(1+$B$8)/($B$45+K943))+$B$9)</f>
        <v>434.78260869565219</v>
      </c>
      <c r="F944" s="18">
        <f t="shared" si="99"/>
        <v>0</v>
      </c>
      <c r="G944" s="18">
        <f t="shared" si="100"/>
        <v>0</v>
      </c>
      <c r="H944" s="19">
        <f t="shared" si="101"/>
        <v>0</v>
      </c>
      <c r="I944" s="18">
        <f t="shared" si="98"/>
        <v>434.78260869565219</v>
      </c>
      <c r="J944" s="19">
        <f t="shared" si="102"/>
        <v>0</v>
      </c>
      <c r="K944" s="19">
        <f>MAX(J944+$B$22,$B$50)</f>
        <v>75</v>
      </c>
      <c r="L944" s="20">
        <f>H944/$B$44</f>
        <v>0</v>
      </c>
      <c r="M944" s="20">
        <f>I944/$B$44</f>
        <v>0.86956521739130432</v>
      </c>
      <c r="N944" s="36">
        <f>(D944-1)*$B$52</f>
        <v>705.75</v>
      </c>
      <c r="O944" s="11">
        <f>D944*$B$53</f>
        <v>56520</v>
      </c>
    </row>
    <row r="945" spans="4:15" ht="15" customHeight="1" x14ac:dyDescent="0.2">
      <c r="D945" s="10">
        <v>943</v>
      </c>
      <c r="E945" s="18">
        <f>MAX($B$47,$B$45*($B$45*(1+$B$8)/($B$45+K944))+$B$9)</f>
        <v>434.78260869565219</v>
      </c>
      <c r="F945" s="18">
        <f t="shared" si="99"/>
        <v>0</v>
      </c>
      <c r="G945" s="18">
        <f t="shared" si="100"/>
        <v>0</v>
      </c>
      <c r="H945" s="19">
        <f t="shared" si="101"/>
        <v>0</v>
      </c>
      <c r="I945" s="18">
        <f t="shared" si="98"/>
        <v>434.78260869565219</v>
      </c>
      <c r="J945" s="19">
        <f t="shared" si="102"/>
        <v>0</v>
      </c>
      <c r="K945" s="19">
        <f>MAX(J945+$B$22,$B$50)</f>
        <v>75</v>
      </c>
      <c r="L945" s="20">
        <f>H945/$B$44</f>
        <v>0</v>
      </c>
      <c r="M945" s="20">
        <f>I945/$B$44</f>
        <v>0.86956521739130432</v>
      </c>
      <c r="N945" s="36">
        <f>(D945-1)*$B$52</f>
        <v>706.5</v>
      </c>
      <c r="O945" s="11">
        <f>D945*$B$53</f>
        <v>56580</v>
      </c>
    </row>
    <row r="946" spans="4:15" ht="15" customHeight="1" x14ac:dyDescent="0.2">
      <c r="D946" s="10">
        <v>944</v>
      </c>
      <c r="E946" s="18">
        <f>MAX($B$47,$B$45*($B$45*(1+$B$8)/($B$45+K945))+$B$9)</f>
        <v>434.78260869565219</v>
      </c>
      <c r="F946" s="18">
        <f t="shared" si="99"/>
        <v>0</v>
      </c>
      <c r="G946" s="18">
        <f t="shared" si="100"/>
        <v>0</v>
      </c>
      <c r="H946" s="19">
        <f t="shared" si="101"/>
        <v>0</v>
      </c>
      <c r="I946" s="18">
        <f t="shared" si="98"/>
        <v>434.78260869565219</v>
      </c>
      <c r="J946" s="19">
        <f t="shared" si="102"/>
        <v>0</v>
      </c>
      <c r="K946" s="19">
        <f>MAX(J946+$B$22,$B$50)</f>
        <v>75</v>
      </c>
      <c r="L946" s="20">
        <f>H946/$B$44</f>
        <v>0</v>
      </c>
      <c r="M946" s="20">
        <f>I946/$B$44</f>
        <v>0.86956521739130432</v>
      </c>
      <c r="N946" s="36">
        <f>(D946-1)*$B$52</f>
        <v>707.25</v>
      </c>
      <c r="O946" s="11">
        <f>D946*$B$53</f>
        <v>56640</v>
      </c>
    </row>
    <row r="947" spans="4:15" ht="15" customHeight="1" x14ac:dyDescent="0.2">
      <c r="D947" s="10">
        <v>945</v>
      </c>
      <c r="E947" s="18">
        <f>MAX($B$47,$B$45*($B$45*(1+$B$8)/($B$45+K946))+$B$9)</f>
        <v>434.78260869565219</v>
      </c>
      <c r="F947" s="18">
        <f t="shared" si="99"/>
        <v>0</v>
      </c>
      <c r="G947" s="18">
        <f t="shared" si="100"/>
        <v>0</v>
      </c>
      <c r="H947" s="19">
        <f t="shared" si="101"/>
        <v>0</v>
      </c>
      <c r="I947" s="18">
        <f t="shared" si="98"/>
        <v>434.78260869565219</v>
      </c>
      <c r="J947" s="19">
        <f t="shared" si="102"/>
        <v>0</v>
      </c>
      <c r="K947" s="19">
        <f>MAX(J947+$B$22,$B$50)</f>
        <v>75</v>
      </c>
      <c r="L947" s="20">
        <f>H947/$B$44</f>
        <v>0</v>
      </c>
      <c r="M947" s="20">
        <f>I947/$B$44</f>
        <v>0.86956521739130432</v>
      </c>
      <c r="N947" s="36">
        <f>(D947-1)*$B$52</f>
        <v>708</v>
      </c>
      <c r="O947" s="11">
        <f>D947*$B$53</f>
        <v>56700</v>
      </c>
    </row>
    <row r="948" spans="4:15" ht="15" customHeight="1" x14ac:dyDescent="0.2">
      <c r="D948" s="10">
        <v>946</v>
      </c>
      <c r="E948" s="18">
        <f>MAX($B$47,$B$45*($B$45*(1+$B$8)/($B$45+K947))+$B$9)</f>
        <v>434.78260869565219</v>
      </c>
      <c r="F948" s="18">
        <f t="shared" si="99"/>
        <v>0</v>
      </c>
      <c r="G948" s="18">
        <f t="shared" si="100"/>
        <v>0</v>
      </c>
      <c r="H948" s="19">
        <f t="shared" si="101"/>
        <v>0</v>
      </c>
      <c r="I948" s="18">
        <f t="shared" si="98"/>
        <v>434.78260869565219</v>
      </c>
      <c r="J948" s="19">
        <f t="shared" si="102"/>
        <v>0</v>
      </c>
      <c r="K948" s="19">
        <f>MAX(J948+$B$22,$B$50)</f>
        <v>75</v>
      </c>
      <c r="L948" s="20">
        <f>H948/$B$44</f>
        <v>0</v>
      </c>
      <c r="M948" s="20">
        <f>I948/$B$44</f>
        <v>0.86956521739130432</v>
      </c>
      <c r="N948" s="36">
        <f>(D948-1)*$B$52</f>
        <v>708.75</v>
      </c>
      <c r="O948" s="11">
        <f>D948*$B$53</f>
        <v>56760</v>
      </c>
    </row>
    <row r="949" spans="4:15" ht="15" customHeight="1" x14ac:dyDescent="0.2">
      <c r="D949" s="10">
        <v>947</v>
      </c>
      <c r="E949" s="18">
        <f>MAX($B$47,$B$45*($B$45*(1+$B$8)/($B$45+K948))+$B$9)</f>
        <v>434.78260869565219</v>
      </c>
      <c r="F949" s="18">
        <f t="shared" si="99"/>
        <v>0</v>
      </c>
      <c r="G949" s="18">
        <f t="shared" si="100"/>
        <v>0</v>
      </c>
      <c r="H949" s="19">
        <f t="shared" si="101"/>
        <v>0</v>
      </c>
      <c r="I949" s="18">
        <f t="shared" si="98"/>
        <v>434.78260869565219</v>
      </c>
      <c r="J949" s="19">
        <f t="shared" si="102"/>
        <v>0</v>
      </c>
      <c r="K949" s="19">
        <f>MAX(J949+$B$22,$B$50)</f>
        <v>75</v>
      </c>
      <c r="L949" s="20">
        <f>H949/$B$44</f>
        <v>0</v>
      </c>
      <c r="M949" s="20">
        <f>I949/$B$44</f>
        <v>0.86956521739130432</v>
      </c>
      <c r="N949" s="36">
        <f>(D949-1)*$B$52</f>
        <v>709.5</v>
      </c>
      <c r="O949" s="11">
        <f>D949*$B$53</f>
        <v>56820</v>
      </c>
    </row>
    <row r="950" spans="4:15" ht="15" customHeight="1" x14ac:dyDescent="0.2">
      <c r="D950" s="10">
        <v>948</v>
      </c>
      <c r="E950" s="18">
        <f>MAX($B$47,$B$45*($B$45*(1+$B$8)/($B$45+K949))+$B$9)</f>
        <v>434.78260869565219</v>
      </c>
      <c r="F950" s="18">
        <f t="shared" si="99"/>
        <v>0</v>
      </c>
      <c r="G950" s="18">
        <f t="shared" si="100"/>
        <v>0</v>
      </c>
      <c r="H950" s="19">
        <f t="shared" si="101"/>
        <v>0</v>
      </c>
      <c r="I950" s="18">
        <f t="shared" si="98"/>
        <v>434.78260869565219</v>
      </c>
      <c r="J950" s="19">
        <f t="shared" si="102"/>
        <v>0</v>
      </c>
      <c r="K950" s="19">
        <f>MAX(J950+$B$22,$B$50)</f>
        <v>75</v>
      </c>
      <c r="L950" s="20">
        <f>H950/$B$44</f>
        <v>0</v>
      </c>
      <c r="M950" s="20">
        <f>I950/$B$44</f>
        <v>0.86956521739130432</v>
      </c>
      <c r="N950" s="36">
        <f>(D950-1)*$B$52</f>
        <v>710.25</v>
      </c>
      <c r="O950" s="11">
        <f>D950*$B$53</f>
        <v>56880</v>
      </c>
    </row>
    <row r="951" spans="4:15" ht="15" customHeight="1" x14ac:dyDescent="0.2">
      <c r="D951" s="10">
        <v>949</v>
      </c>
      <c r="E951" s="18">
        <f>MAX($B$47,$B$45*($B$45*(1+$B$8)/($B$45+K950))+$B$9)</f>
        <v>434.78260869565219</v>
      </c>
      <c r="F951" s="18">
        <f t="shared" si="99"/>
        <v>0</v>
      </c>
      <c r="G951" s="18">
        <f t="shared" si="100"/>
        <v>0</v>
      </c>
      <c r="H951" s="19">
        <f t="shared" si="101"/>
        <v>0</v>
      </c>
      <c r="I951" s="18">
        <f t="shared" si="98"/>
        <v>434.78260869565219</v>
      </c>
      <c r="J951" s="19">
        <f t="shared" si="102"/>
        <v>0</v>
      </c>
      <c r="K951" s="19">
        <f>MAX(J951+$B$22,$B$50)</f>
        <v>75</v>
      </c>
      <c r="L951" s="20">
        <f>H951/$B$44</f>
        <v>0</v>
      </c>
      <c r="M951" s="20">
        <f>I951/$B$44</f>
        <v>0.86956521739130432</v>
      </c>
      <c r="N951" s="36">
        <f>(D951-1)*$B$52</f>
        <v>711</v>
      </c>
      <c r="O951" s="11">
        <f>D951*$B$53</f>
        <v>56940</v>
      </c>
    </row>
    <row r="952" spans="4:15" ht="15" customHeight="1" x14ac:dyDescent="0.2">
      <c r="D952" s="10">
        <v>950</v>
      </c>
      <c r="E952" s="18">
        <f>MAX($B$47,$B$45*($B$45*(1+$B$8)/($B$45+K951))+$B$9)</f>
        <v>434.78260869565219</v>
      </c>
      <c r="F952" s="18">
        <f t="shared" si="99"/>
        <v>0</v>
      </c>
      <c r="G952" s="18">
        <f t="shared" si="100"/>
        <v>0</v>
      </c>
      <c r="H952" s="19">
        <f t="shared" si="101"/>
        <v>0</v>
      </c>
      <c r="I952" s="18">
        <f t="shared" si="98"/>
        <v>434.78260869565219</v>
      </c>
      <c r="J952" s="19">
        <f t="shared" si="102"/>
        <v>0</v>
      </c>
      <c r="K952" s="19">
        <f>MAX(J952+$B$22,$B$50)</f>
        <v>75</v>
      </c>
      <c r="L952" s="20">
        <f>H952/$B$44</f>
        <v>0</v>
      </c>
      <c r="M952" s="20">
        <f>I952/$B$44</f>
        <v>0.86956521739130432</v>
      </c>
      <c r="N952" s="36">
        <f>(D952-1)*$B$52</f>
        <v>711.75</v>
      </c>
      <c r="O952" s="11">
        <f>D952*$B$53</f>
        <v>57000</v>
      </c>
    </row>
    <row r="953" spans="4:15" ht="15" customHeight="1" x14ac:dyDescent="0.2">
      <c r="D953" s="10">
        <v>951</v>
      </c>
      <c r="E953" s="18">
        <f>MAX($B$47,$B$45*($B$45*(1+$B$8)/($B$45+K952))+$B$9)</f>
        <v>434.78260869565219</v>
      </c>
      <c r="F953" s="18">
        <f t="shared" si="99"/>
        <v>0</v>
      </c>
      <c r="G953" s="18">
        <f t="shared" si="100"/>
        <v>0</v>
      </c>
      <c r="H953" s="19">
        <f t="shared" si="101"/>
        <v>0</v>
      </c>
      <c r="I953" s="18">
        <f t="shared" si="98"/>
        <v>434.78260869565219</v>
      </c>
      <c r="J953" s="19">
        <f t="shared" si="102"/>
        <v>0</v>
      </c>
      <c r="K953" s="19">
        <f>MAX(J953+$B$22,$B$50)</f>
        <v>75</v>
      </c>
      <c r="L953" s="20">
        <f>H953/$B$44</f>
        <v>0</v>
      </c>
      <c r="M953" s="20">
        <f>I953/$B$44</f>
        <v>0.86956521739130432</v>
      </c>
      <c r="N953" s="36">
        <f>(D953-1)*$B$52</f>
        <v>712.5</v>
      </c>
      <c r="O953" s="11">
        <f>D953*$B$53</f>
        <v>57060</v>
      </c>
    </row>
    <row r="954" spans="4:15" ht="15" customHeight="1" x14ac:dyDescent="0.2">
      <c r="D954" s="10">
        <v>952</v>
      </c>
      <c r="E954" s="18">
        <f>MAX($B$47,$B$45*($B$45*(1+$B$8)/($B$45+K953))+$B$9)</f>
        <v>434.78260869565219</v>
      </c>
      <c r="F954" s="18">
        <f t="shared" si="99"/>
        <v>0</v>
      </c>
      <c r="G954" s="18">
        <f t="shared" si="100"/>
        <v>0</v>
      </c>
      <c r="H954" s="19">
        <f t="shared" si="101"/>
        <v>0</v>
      </c>
      <c r="I954" s="18">
        <f t="shared" si="98"/>
        <v>434.78260869565219</v>
      </c>
      <c r="J954" s="19">
        <f t="shared" si="102"/>
        <v>0</v>
      </c>
      <c r="K954" s="19">
        <f>MAX(J954+$B$22,$B$50)</f>
        <v>75</v>
      </c>
      <c r="L954" s="20">
        <f>H954/$B$44</f>
        <v>0</v>
      </c>
      <c r="M954" s="20">
        <f>I954/$B$44</f>
        <v>0.86956521739130432</v>
      </c>
      <c r="N954" s="36">
        <f>(D954-1)*$B$52</f>
        <v>713.25</v>
      </c>
      <c r="O954" s="11">
        <f>D954*$B$53</f>
        <v>57120</v>
      </c>
    </row>
    <row r="955" spans="4:15" ht="15" customHeight="1" x14ac:dyDescent="0.2">
      <c r="D955" s="10">
        <v>953</v>
      </c>
      <c r="E955" s="18">
        <f>MAX($B$47,$B$45*($B$45*(1+$B$8)/($B$45+K954))+$B$9)</f>
        <v>434.78260869565219</v>
      </c>
      <c r="F955" s="18">
        <f t="shared" si="99"/>
        <v>0</v>
      </c>
      <c r="G955" s="18">
        <f t="shared" si="100"/>
        <v>0</v>
      </c>
      <c r="H955" s="19">
        <f t="shared" si="101"/>
        <v>0</v>
      </c>
      <c r="I955" s="18">
        <f t="shared" si="98"/>
        <v>434.78260869565219</v>
      </c>
      <c r="J955" s="19">
        <f t="shared" si="102"/>
        <v>0</v>
      </c>
      <c r="K955" s="19">
        <f>MAX(J955+$B$22,$B$50)</f>
        <v>75</v>
      </c>
      <c r="L955" s="20">
        <f>H955/$B$44</f>
        <v>0</v>
      </c>
      <c r="M955" s="20">
        <f>I955/$B$44</f>
        <v>0.86956521739130432</v>
      </c>
      <c r="N955" s="36">
        <f>(D955-1)*$B$52</f>
        <v>714</v>
      </c>
      <c r="O955" s="11">
        <f>D955*$B$53</f>
        <v>57180</v>
      </c>
    </row>
    <row r="956" spans="4:15" ht="15" customHeight="1" x14ac:dyDescent="0.2">
      <c r="D956" s="10">
        <v>954</v>
      </c>
      <c r="E956" s="18">
        <f>MAX($B$47,$B$45*($B$45*(1+$B$8)/($B$45+K955))+$B$9)</f>
        <v>434.78260869565219</v>
      </c>
      <c r="F956" s="18">
        <f t="shared" si="99"/>
        <v>0</v>
      </c>
      <c r="G956" s="18">
        <f t="shared" si="100"/>
        <v>0</v>
      </c>
      <c r="H956" s="19">
        <f t="shared" si="101"/>
        <v>0</v>
      </c>
      <c r="I956" s="18">
        <f t="shared" si="98"/>
        <v>434.78260869565219</v>
      </c>
      <c r="J956" s="19">
        <f t="shared" si="102"/>
        <v>0</v>
      </c>
      <c r="K956" s="19">
        <f>MAX(J956+$B$22,$B$50)</f>
        <v>75</v>
      </c>
      <c r="L956" s="20">
        <f>H956/$B$44</f>
        <v>0</v>
      </c>
      <c r="M956" s="20">
        <f>I956/$B$44</f>
        <v>0.86956521739130432</v>
      </c>
      <c r="N956" s="36">
        <f>(D956-1)*$B$52</f>
        <v>714.75</v>
      </c>
      <c r="O956" s="11">
        <f>D956*$B$53</f>
        <v>57240</v>
      </c>
    </row>
    <row r="957" spans="4:15" ht="15" customHeight="1" x14ac:dyDescent="0.2">
      <c r="D957" s="10">
        <v>955</v>
      </c>
      <c r="E957" s="18">
        <f>MAX($B$47,$B$45*($B$45*(1+$B$8)/($B$45+K956))+$B$9)</f>
        <v>434.78260869565219</v>
      </c>
      <c r="F957" s="18">
        <f t="shared" si="99"/>
        <v>0</v>
      </c>
      <c r="G957" s="18">
        <f t="shared" si="100"/>
        <v>0</v>
      </c>
      <c r="H957" s="19">
        <f t="shared" si="101"/>
        <v>0</v>
      </c>
      <c r="I957" s="18">
        <f t="shared" si="98"/>
        <v>434.78260869565219</v>
      </c>
      <c r="J957" s="19">
        <f t="shared" si="102"/>
        <v>0</v>
      </c>
      <c r="K957" s="19">
        <f>MAX(J957+$B$22,$B$50)</f>
        <v>75</v>
      </c>
      <c r="L957" s="20">
        <f>H957/$B$44</f>
        <v>0</v>
      </c>
      <c r="M957" s="20">
        <f>I957/$B$44</f>
        <v>0.86956521739130432</v>
      </c>
      <c r="N957" s="36">
        <f>(D957-1)*$B$52</f>
        <v>715.5</v>
      </c>
      <c r="O957" s="11">
        <f>D957*$B$53</f>
        <v>57300</v>
      </c>
    </row>
    <row r="958" spans="4:15" ht="15" customHeight="1" x14ac:dyDescent="0.2">
      <c r="D958" s="10">
        <v>956</v>
      </c>
      <c r="E958" s="18">
        <f>MAX($B$47,$B$45*($B$45*(1+$B$8)/($B$45+K957))+$B$9)</f>
        <v>434.78260869565219</v>
      </c>
      <c r="F958" s="18">
        <f t="shared" si="99"/>
        <v>0</v>
      </c>
      <c r="G958" s="18">
        <f t="shared" si="100"/>
        <v>0</v>
      </c>
      <c r="H958" s="19">
        <f t="shared" si="101"/>
        <v>0</v>
      </c>
      <c r="I958" s="18">
        <f t="shared" si="98"/>
        <v>434.78260869565219</v>
      </c>
      <c r="J958" s="19">
        <f t="shared" si="102"/>
        <v>0</v>
      </c>
      <c r="K958" s="19">
        <f>MAX(J958+$B$22,$B$50)</f>
        <v>75</v>
      </c>
      <c r="L958" s="20">
        <f>H958/$B$44</f>
        <v>0</v>
      </c>
      <c r="M958" s="20">
        <f>I958/$B$44</f>
        <v>0.86956521739130432</v>
      </c>
      <c r="N958" s="36">
        <f>(D958-1)*$B$52</f>
        <v>716.25</v>
      </c>
      <c r="O958" s="11">
        <f>D958*$B$53</f>
        <v>57360</v>
      </c>
    </row>
    <row r="959" spans="4:15" ht="15" customHeight="1" x14ac:dyDescent="0.2">
      <c r="D959" s="10">
        <v>957</v>
      </c>
      <c r="E959" s="18">
        <f>MAX($B$47,$B$45*($B$45*(1+$B$8)/($B$45+K958))+$B$9)</f>
        <v>434.78260869565219</v>
      </c>
      <c r="F959" s="18">
        <f t="shared" si="99"/>
        <v>0</v>
      </c>
      <c r="G959" s="18">
        <f t="shared" si="100"/>
        <v>0</v>
      </c>
      <c r="H959" s="19">
        <f t="shared" si="101"/>
        <v>0</v>
      </c>
      <c r="I959" s="18">
        <f t="shared" si="98"/>
        <v>434.78260869565219</v>
      </c>
      <c r="J959" s="19">
        <f t="shared" si="102"/>
        <v>0</v>
      </c>
      <c r="K959" s="19">
        <f>MAX(J959+$B$22,$B$50)</f>
        <v>75</v>
      </c>
      <c r="L959" s="20">
        <f>H959/$B$44</f>
        <v>0</v>
      </c>
      <c r="M959" s="20">
        <f>I959/$B$44</f>
        <v>0.86956521739130432</v>
      </c>
      <c r="N959" s="36">
        <f>(D959-1)*$B$52</f>
        <v>717</v>
      </c>
      <c r="O959" s="11">
        <f>D959*$B$53</f>
        <v>57420</v>
      </c>
    </row>
    <row r="960" spans="4:15" ht="15" customHeight="1" x14ac:dyDescent="0.2">
      <c r="D960" s="10">
        <v>958</v>
      </c>
      <c r="E960" s="18">
        <f>MAX($B$47,$B$45*($B$45*(1+$B$8)/($B$45+K959))+$B$9)</f>
        <v>434.78260869565219</v>
      </c>
      <c r="F960" s="18">
        <f t="shared" si="99"/>
        <v>0</v>
      </c>
      <c r="G960" s="18">
        <f t="shared" si="100"/>
        <v>0</v>
      </c>
      <c r="H960" s="19">
        <f t="shared" si="101"/>
        <v>0</v>
      </c>
      <c r="I960" s="18">
        <f t="shared" si="98"/>
        <v>434.78260869565219</v>
      </c>
      <c r="J960" s="19">
        <f t="shared" si="102"/>
        <v>0</v>
      </c>
      <c r="K960" s="19">
        <f>MAX(J960+$B$22,$B$50)</f>
        <v>75</v>
      </c>
      <c r="L960" s="20">
        <f>H960/$B$44</f>
        <v>0</v>
      </c>
      <c r="M960" s="20">
        <f>I960/$B$44</f>
        <v>0.86956521739130432</v>
      </c>
      <c r="N960" s="36">
        <f>(D960-1)*$B$52</f>
        <v>717.75</v>
      </c>
      <c r="O960" s="11">
        <f>D960*$B$53</f>
        <v>57480</v>
      </c>
    </row>
    <row r="961" spans="4:15" ht="15" customHeight="1" x14ac:dyDescent="0.2">
      <c r="D961" s="10">
        <v>959</v>
      </c>
      <c r="E961" s="18">
        <f>MAX($B$47,$B$45*($B$45*(1+$B$8)/($B$45+K960))+$B$9)</f>
        <v>434.78260869565219</v>
      </c>
      <c r="F961" s="18">
        <f t="shared" si="99"/>
        <v>0</v>
      </c>
      <c r="G961" s="18">
        <f t="shared" si="100"/>
        <v>0</v>
      </c>
      <c r="H961" s="19">
        <f t="shared" si="101"/>
        <v>0</v>
      </c>
      <c r="I961" s="18">
        <f t="shared" si="98"/>
        <v>434.78260869565219</v>
      </c>
      <c r="J961" s="19">
        <f t="shared" si="102"/>
        <v>0</v>
      </c>
      <c r="K961" s="19">
        <f>MAX(J961+$B$22,$B$50)</f>
        <v>75</v>
      </c>
      <c r="L961" s="20">
        <f>H961/$B$44</f>
        <v>0</v>
      </c>
      <c r="M961" s="20">
        <f>I961/$B$44</f>
        <v>0.86956521739130432</v>
      </c>
      <c r="N961" s="36">
        <f>(D961-1)*$B$52</f>
        <v>718.5</v>
      </c>
      <c r="O961" s="11">
        <f>D961*$B$53</f>
        <v>57540</v>
      </c>
    </row>
    <row r="962" spans="4:15" ht="15" customHeight="1" x14ac:dyDescent="0.2">
      <c r="D962" s="10">
        <v>960</v>
      </c>
      <c r="E962" s="18">
        <f>MAX($B$47,$B$45*($B$45*(1+$B$8)/($B$45+K961))+$B$9)</f>
        <v>434.78260869565219</v>
      </c>
      <c r="F962" s="18">
        <f t="shared" si="99"/>
        <v>0</v>
      </c>
      <c r="G962" s="18">
        <f t="shared" si="100"/>
        <v>0</v>
      </c>
      <c r="H962" s="19">
        <f t="shared" si="101"/>
        <v>0</v>
      </c>
      <c r="I962" s="18">
        <f t="shared" si="98"/>
        <v>434.78260869565219</v>
      </c>
      <c r="J962" s="19">
        <f t="shared" si="102"/>
        <v>0</v>
      </c>
      <c r="K962" s="19">
        <f>MAX(J962+$B$22,$B$50)</f>
        <v>75</v>
      </c>
      <c r="L962" s="20">
        <f>H962/$B$44</f>
        <v>0</v>
      </c>
      <c r="M962" s="20">
        <f>I962/$B$44</f>
        <v>0.86956521739130432</v>
      </c>
      <c r="N962" s="36">
        <f>(D962-1)*$B$52</f>
        <v>719.25</v>
      </c>
      <c r="O962" s="11">
        <f>D962*$B$53</f>
        <v>57600</v>
      </c>
    </row>
    <row r="963" spans="4:15" ht="15" customHeight="1" x14ac:dyDescent="0.2">
      <c r="D963" s="10">
        <v>961</v>
      </c>
      <c r="E963" s="18">
        <f>MAX($B$47,$B$45*($B$45*(1+$B$8)/($B$45+K962))+$B$9)</f>
        <v>434.78260869565219</v>
      </c>
      <c r="F963" s="18">
        <f t="shared" si="99"/>
        <v>0</v>
      </c>
      <c r="G963" s="18">
        <f t="shared" si="100"/>
        <v>0</v>
      </c>
      <c r="H963" s="19">
        <f t="shared" si="101"/>
        <v>0</v>
      </c>
      <c r="I963" s="18">
        <f t="shared" si="98"/>
        <v>434.78260869565219</v>
      </c>
      <c r="J963" s="19">
        <f t="shared" si="102"/>
        <v>0</v>
      </c>
      <c r="K963" s="19">
        <f>MAX(J963+$B$22,$B$50)</f>
        <v>75</v>
      </c>
      <c r="L963" s="20">
        <f>H963/$B$44</f>
        <v>0</v>
      </c>
      <c r="M963" s="20">
        <f>I963/$B$44</f>
        <v>0.86956521739130432</v>
      </c>
      <c r="N963" s="36">
        <f>(D963-1)*$B$52</f>
        <v>720</v>
      </c>
      <c r="O963" s="11">
        <f>D963*$B$53</f>
        <v>57660</v>
      </c>
    </row>
    <row r="964" spans="4:15" ht="15" customHeight="1" x14ac:dyDescent="0.2">
      <c r="D964" s="10">
        <v>962</v>
      </c>
      <c r="E964" s="18">
        <f>MAX($B$47,$B$45*($B$45*(1+$B$8)/($B$45+K963))+$B$9)</f>
        <v>434.78260869565219</v>
      </c>
      <c r="F964" s="18">
        <f t="shared" si="99"/>
        <v>0</v>
      </c>
      <c r="G964" s="18">
        <f t="shared" si="100"/>
        <v>0</v>
      </c>
      <c r="H964" s="19">
        <f t="shared" si="101"/>
        <v>0</v>
      </c>
      <c r="I964" s="18">
        <f t="shared" ref="I964:I1002" si="103">MAX(E964-H964-$B$9,0)/$B$46*$B$35</f>
        <v>434.78260869565219</v>
      </c>
      <c r="J964" s="19">
        <f t="shared" si="102"/>
        <v>0</v>
      </c>
      <c r="K964" s="19">
        <f>MAX(J964+$B$22,$B$50)</f>
        <v>75</v>
      </c>
      <c r="L964" s="20">
        <f>H964/$B$44</f>
        <v>0</v>
      </c>
      <c r="M964" s="20">
        <f>I964/$B$44</f>
        <v>0.86956521739130432</v>
      </c>
      <c r="N964" s="36">
        <f>(D964-1)*$B$52</f>
        <v>720.75</v>
      </c>
      <c r="O964" s="11">
        <f>D964*$B$53</f>
        <v>57720</v>
      </c>
    </row>
    <row r="965" spans="4:15" ht="15" customHeight="1" x14ac:dyDescent="0.2">
      <c r="D965" s="10">
        <v>963</v>
      </c>
      <c r="E965" s="18">
        <f>MAX($B$47,$B$45*($B$45*(1+$B$8)/($B$45+K964))+$B$9)</f>
        <v>434.78260869565219</v>
      </c>
      <c r="F965" s="18">
        <f t="shared" si="99"/>
        <v>0</v>
      </c>
      <c r="G965" s="18">
        <f t="shared" si="100"/>
        <v>0</v>
      </c>
      <c r="H965" s="19">
        <f t="shared" si="101"/>
        <v>0</v>
      </c>
      <c r="I965" s="18">
        <f t="shared" si="103"/>
        <v>434.78260869565219</v>
      </c>
      <c r="J965" s="19">
        <f t="shared" si="102"/>
        <v>0</v>
      </c>
      <c r="K965" s="19">
        <f>MAX(J965+$B$22,$B$50)</f>
        <v>75</v>
      </c>
      <c r="L965" s="20">
        <f>H965/$B$44</f>
        <v>0</v>
      </c>
      <c r="M965" s="20">
        <f>I965/$B$44</f>
        <v>0.86956521739130432</v>
      </c>
      <c r="N965" s="36">
        <f>(D965-1)*$B$52</f>
        <v>721.5</v>
      </c>
      <c r="O965" s="11">
        <f>D965*$B$53</f>
        <v>57780</v>
      </c>
    </row>
    <row r="966" spans="4:15" ht="15" customHeight="1" x14ac:dyDescent="0.2">
      <c r="D966" s="10">
        <v>964</v>
      </c>
      <c r="E966" s="18">
        <f>MAX($B$47,$B$45*($B$45*(1+$B$8)/($B$45+K965))+$B$9)</f>
        <v>434.78260869565219</v>
      </c>
      <c r="F966" s="18">
        <f t="shared" si="99"/>
        <v>0</v>
      </c>
      <c r="G966" s="18">
        <f t="shared" si="100"/>
        <v>0</v>
      </c>
      <c r="H966" s="19">
        <f t="shared" si="101"/>
        <v>0</v>
      </c>
      <c r="I966" s="18">
        <f t="shared" si="103"/>
        <v>434.78260869565219</v>
      </c>
      <c r="J966" s="19">
        <f t="shared" si="102"/>
        <v>0</v>
      </c>
      <c r="K966" s="19">
        <f>MAX(J966+$B$22,$B$50)</f>
        <v>75</v>
      </c>
      <c r="L966" s="20">
        <f>H966/$B$44</f>
        <v>0</v>
      </c>
      <c r="M966" s="20">
        <f>I966/$B$44</f>
        <v>0.86956521739130432</v>
      </c>
      <c r="N966" s="36">
        <f>(D966-1)*$B$52</f>
        <v>722.25</v>
      </c>
      <c r="O966" s="11">
        <f>D966*$B$53</f>
        <v>57840</v>
      </c>
    </row>
    <row r="967" spans="4:15" ht="15" customHeight="1" x14ac:dyDescent="0.2">
      <c r="D967" s="10">
        <v>965</v>
      </c>
      <c r="E967" s="18">
        <f>MAX($B$47,$B$45*($B$45*(1+$B$8)/($B$45+K966))+$B$9)</f>
        <v>434.78260869565219</v>
      </c>
      <c r="F967" s="18">
        <f t="shared" si="99"/>
        <v>0</v>
      </c>
      <c r="G967" s="18">
        <f t="shared" si="100"/>
        <v>0</v>
      </c>
      <c r="H967" s="19">
        <f t="shared" si="101"/>
        <v>0</v>
      </c>
      <c r="I967" s="18">
        <f t="shared" si="103"/>
        <v>434.78260869565219</v>
      </c>
      <c r="J967" s="19">
        <f t="shared" si="102"/>
        <v>0</v>
      </c>
      <c r="K967" s="19">
        <f>MAX(J967+$B$22,$B$50)</f>
        <v>75</v>
      </c>
      <c r="L967" s="20">
        <f>H967/$B$44</f>
        <v>0</v>
      </c>
      <c r="M967" s="20">
        <f>I967/$B$44</f>
        <v>0.86956521739130432</v>
      </c>
      <c r="N967" s="36">
        <f>(D967-1)*$B$52</f>
        <v>723</v>
      </c>
      <c r="O967" s="11">
        <f>D967*$B$53</f>
        <v>57900</v>
      </c>
    </row>
    <row r="968" spans="4:15" ht="15" customHeight="1" x14ac:dyDescent="0.2">
      <c r="D968" s="10">
        <v>966</v>
      </c>
      <c r="E968" s="18">
        <f>MAX($B$47,$B$45*($B$45*(1+$B$8)/($B$45+K967))+$B$9)</f>
        <v>434.78260869565219</v>
      </c>
      <c r="F968" s="18">
        <f t="shared" si="99"/>
        <v>0</v>
      </c>
      <c r="G968" s="18">
        <f t="shared" si="100"/>
        <v>0</v>
      </c>
      <c r="H968" s="19">
        <f t="shared" si="101"/>
        <v>0</v>
      </c>
      <c r="I968" s="18">
        <f t="shared" si="103"/>
        <v>434.78260869565219</v>
      </c>
      <c r="J968" s="19">
        <f t="shared" si="102"/>
        <v>0</v>
      </c>
      <c r="K968" s="19">
        <f>MAX(J968+$B$22,$B$50)</f>
        <v>75</v>
      </c>
      <c r="L968" s="20">
        <f>H968/$B$44</f>
        <v>0</v>
      </c>
      <c r="M968" s="20">
        <f>I968/$B$44</f>
        <v>0.86956521739130432</v>
      </c>
      <c r="N968" s="36">
        <f>(D968-1)*$B$52</f>
        <v>723.75</v>
      </c>
      <c r="O968" s="11">
        <f>D968*$B$53</f>
        <v>57960</v>
      </c>
    </row>
    <row r="969" spans="4:15" ht="15" customHeight="1" x14ac:dyDescent="0.2">
      <c r="D969" s="10">
        <v>967</v>
      </c>
      <c r="E969" s="18">
        <f>MAX($B$47,$B$45*($B$45*(1+$B$8)/($B$45+K968))+$B$9)</f>
        <v>434.78260869565219</v>
      </c>
      <c r="F969" s="18">
        <f t="shared" si="99"/>
        <v>0</v>
      </c>
      <c r="G969" s="18">
        <f t="shared" si="100"/>
        <v>0</v>
      </c>
      <c r="H969" s="19">
        <f t="shared" si="101"/>
        <v>0</v>
      </c>
      <c r="I969" s="18">
        <f t="shared" si="103"/>
        <v>434.78260869565219</v>
      </c>
      <c r="J969" s="19">
        <f t="shared" si="102"/>
        <v>0</v>
      </c>
      <c r="K969" s="19">
        <f>MAX(J969+$B$22,$B$50)</f>
        <v>75</v>
      </c>
      <c r="L969" s="20">
        <f>H969/$B$44</f>
        <v>0</v>
      </c>
      <c r="M969" s="20">
        <f>I969/$B$44</f>
        <v>0.86956521739130432</v>
      </c>
      <c r="N969" s="36">
        <f>(D969-1)*$B$52</f>
        <v>724.5</v>
      </c>
      <c r="O969" s="11">
        <f>D969*$B$53</f>
        <v>58020</v>
      </c>
    </row>
    <row r="970" spans="4:15" ht="15" customHeight="1" x14ac:dyDescent="0.2">
      <c r="D970" s="10">
        <v>968</v>
      </c>
      <c r="E970" s="18">
        <f>MAX($B$47,$B$45*($B$45*(1+$B$8)/($B$45+K969))+$B$9)</f>
        <v>434.78260869565219</v>
      </c>
      <c r="F970" s="18">
        <f t="shared" si="99"/>
        <v>0</v>
      </c>
      <c r="G970" s="18">
        <f t="shared" si="100"/>
        <v>0</v>
      </c>
      <c r="H970" s="19">
        <f t="shared" si="101"/>
        <v>0</v>
      </c>
      <c r="I970" s="18">
        <f t="shared" si="103"/>
        <v>434.78260869565219</v>
      </c>
      <c r="J970" s="19">
        <f t="shared" si="102"/>
        <v>0</v>
      </c>
      <c r="K970" s="19">
        <f>MAX(J970+$B$22,$B$50)</f>
        <v>75</v>
      </c>
      <c r="L970" s="20">
        <f>H970/$B$44</f>
        <v>0</v>
      </c>
      <c r="M970" s="20">
        <f>I970/$B$44</f>
        <v>0.86956521739130432</v>
      </c>
      <c r="N970" s="36">
        <f>(D970-1)*$B$52</f>
        <v>725.25</v>
      </c>
      <c r="O970" s="11">
        <f>D970*$B$53</f>
        <v>58080</v>
      </c>
    </row>
    <row r="971" spans="4:15" ht="15" customHeight="1" x14ac:dyDescent="0.2">
      <c r="D971" s="10">
        <v>969</v>
      </c>
      <c r="E971" s="18">
        <f>MAX($B$47,$B$45*($B$45*(1+$B$8)/($B$45+K970))+$B$9)</f>
        <v>434.78260869565219</v>
      </c>
      <c r="F971" s="18">
        <f t="shared" si="99"/>
        <v>0</v>
      </c>
      <c r="G971" s="18">
        <f t="shared" si="100"/>
        <v>0</v>
      </c>
      <c r="H971" s="19">
        <f t="shared" si="101"/>
        <v>0</v>
      </c>
      <c r="I971" s="18">
        <f t="shared" si="103"/>
        <v>434.78260869565219</v>
      </c>
      <c r="J971" s="19">
        <f t="shared" si="102"/>
        <v>0</v>
      </c>
      <c r="K971" s="19">
        <f>MAX(J971+$B$22,$B$50)</f>
        <v>75</v>
      </c>
      <c r="L971" s="20">
        <f>H971/$B$44</f>
        <v>0</v>
      </c>
      <c r="M971" s="20">
        <f>I971/$B$44</f>
        <v>0.86956521739130432</v>
      </c>
      <c r="N971" s="36">
        <f>(D971-1)*$B$52</f>
        <v>726</v>
      </c>
      <c r="O971" s="11">
        <f>D971*$B$53</f>
        <v>58140</v>
      </c>
    </row>
    <row r="972" spans="4:15" ht="15" customHeight="1" x14ac:dyDescent="0.2">
      <c r="D972" s="10">
        <v>970</v>
      </c>
      <c r="E972" s="18">
        <f>MAX($B$47,$B$45*($B$45*(1+$B$8)/($B$45+K971))+$B$9)</f>
        <v>434.78260869565219</v>
      </c>
      <c r="F972" s="18">
        <f t="shared" si="99"/>
        <v>0</v>
      </c>
      <c r="G972" s="18">
        <f t="shared" si="100"/>
        <v>0</v>
      </c>
      <c r="H972" s="19">
        <f t="shared" si="101"/>
        <v>0</v>
      </c>
      <c r="I972" s="18">
        <f t="shared" si="103"/>
        <v>434.78260869565219</v>
      </c>
      <c r="J972" s="19">
        <f t="shared" si="102"/>
        <v>0</v>
      </c>
      <c r="K972" s="19">
        <f>MAX(J972+$B$22,$B$50)</f>
        <v>75</v>
      </c>
      <c r="L972" s="20">
        <f>H972/$B$44</f>
        <v>0</v>
      </c>
      <c r="M972" s="20">
        <f>I972/$B$44</f>
        <v>0.86956521739130432</v>
      </c>
      <c r="N972" s="36">
        <f>(D972-1)*$B$52</f>
        <v>726.75</v>
      </c>
      <c r="O972" s="11">
        <f>D972*$B$53</f>
        <v>58200</v>
      </c>
    </row>
    <row r="973" spans="4:15" ht="15" customHeight="1" x14ac:dyDescent="0.2">
      <c r="D973" s="10">
        <v>971</v>
      </c>
      <c r="E973" s="18">
        <f>MAX($B$47,$B$45*($B$45*(1+$B$8)/($B$45+K972))+$B$9)</f>
        <v>434.78260869565219</v>
      </c>
      <c r="F973" s="18">
        <f t="shared" si="99"/>
        <v>0</v>
      </c>
      <c r="G973" s="18">
        <f t="shared" si="100"/>
        <v>0</v>
      </c>
      <c r="H973" s="19">
        <f t="shared" si="101"/>
        <v>0</v>
      </c>
      <c r="I973" s="18">
        <f t="shared" si="103"/>
        <v>434.78260869565219</v>
      </c>
      <c r="J973" s="19">
        <f t="shared" si="102"/>
        <v>0</v>
      </c>
      <c r="K973" s="19">
        <f>MAX(J973+$B$22,$B$50)</f>
        <v>75</v>
      </c>
      <c r="L973" s="20">
        <f>H973/$B$44</f>
        <v>0</v>
      </c>
      <c r="M973" s="20">
        <f>I973/$B$44</f>
        <v>0.86956521739130432</v>
      </c>
      <c r="N973" s="36">
        <f>(D973-1)*$B$52</f>
        <v>727.5</v>
      </c>
      <c r="O973" s="11">
        <f>D973*$B$53</f>
        <v>58260</v>
      </c>
    </row>
    <row r="974" spans="4:15" ht="15" customHeight="1" x14ac:dyDescent="0.2">
      <c r="D974" s="10">
        <v>972</v>
      </c>
      <c r="E974" s="18">
        <f>MAX($B$47,$B$45*($B$45*(1+$B$8)/($B$45+K973))+$B$9)</f>
        <v>434.78260869565219</v>
      </c>
      <c r="F974" s="18">
        <f t="shared" si="99"/>
        <v>0</v>
      </c>
      <c r="G974" s="18">
        <f t="shared" si="100"/>
        <v>0</v>
      </c>
      <c r="H974" s="19">
        <f t="shared" si="101"/>
        <v>0</v>
      </c>
      <c r="I974" s="18">
        <f t="shared" si="103"/>
        <v>434.78260869565219</v>
      </c>
      <c r="J974" s="19">
        <f t="shared" si="102"/>
        <v>0</v>
      </c>
      <c r="K974" s="19">
        <f>MAX(J974+$B$22,$B$50)</f>
        <v>75</v>
      </c>
      <c r="L974" s="20">
        <f>H974/$B$44</f>
        <v>0</v>
      </c>
      <c r="M974" s="20">
        <f>I974/$B$44</f>
        <v>0.86956521739130432</v>
      </c>
      <c r="N974" s="36">
        <f>(D974-1)*$B$52</f>
        <v>728.25</v>
      </c>
      <c r="O974" s="11">
        <f>D974*$B$53</f>
        <v>58320</v>
      </c>
    </row>
    <row r="975" spans="4:15" ht="15" customHeight="1" x14ac:dyDescent="0.2">
      <c r="D975" s="10">
        <v>973</v>
      </c>
      <c r="E975" s="18">
        <f>MAX($B$47,$B$45*($B$45*(1+$B$8)/($B$45+K974))+$B$9)</f>
        <v>434.78260869565219</v>
      </c>
      <c r="F975" s="18">
        <f t="shared" si="99"/>
        <v>0</v>
      </c>
      <c r="G975" s="18">
        <f t="shared" si="100"/>
        <v>0</v>
      </c>
      <c r="H975" s="19">
        <f t="shared" si="101"/>
        <v>0</v>
      </c>
      <c r="I975" s="18">
        <f t="shared" si="103"/>
        <v>434.78260869565219</v>
      </c>
      <c r="J975" s="19">
        <f t="shared" si="102"/>
        <v>0</v>
      </c>
      <c r="K975" s="19">
        <f>MAX(J975+$B$22,$B$50)</f>
        <v>75</v>
      </c>
      <c r="L975" s="20">
        <f>H975/$B$44</f>
        <v>0</v>
      </c>
      <c r="M975" s="20">
        <f>I975/$B$44</f>
        <v>0.86956521739130432</v>
      </c>
      <c r="N975" s="36">
        <f>(D975-1)*$B$52</f>
        <v>729</v>
      </c>
      <c r="O975" s="11">
        <f>D975*$B$53</f>
        <v>58380</v>
      </c>
    </row>
    <row r="976" spans="4:15" ht="15" customHeight="1" x14ac:dyDescent="0.2">
      <c r="D976" s="10">
        <v>974</v>
      </c>
      <c r="E976" s="18">
        <f>MAX($B$47,$B$45*($B$45*(1+$B$8)/($B$45+K975))+$B$9)</f>
        <v>434.78260869565219</v>
      </c>
      <c r="F976" s="18">
        <f t="shared" si="99"/>
        <v>0</v>
      </c>
      <c r="G976" s="18">
        <f t="shared" si="100"/>
        <v>0</v>
      </c>
      <c r="H976" s="19">
        <f t="shared" si="101"/>
        <v>0</v>
      </c>
      <c r="I976" s="18">
        <f t="shared" si="103"/>
        <v>434.78260869565219</v>
      </c>
      <c r="J976" s="19">
        <f t="shared" si="102"/>
        <v>0</v>
      </c>
      <c r="K976" s="19">
        <f>MAX(J976+$B$22,$B$50)</f>
        <v>75</v>
      </c>
      <c r="L976" s="20">
        <f>H976/$B$44</f>
        <v>0</v>
      </c>
      <c r="M976" s="20">
        <f>I976/$B$44</f>
        <v>0.86956521739130432</v>
      </c>
      <c r="N976" s="36">
        <f>(D976-1)*$B$52</f>
        <v>729.75</v>
      </c>
      <c r="O976" s="11">
        <f>D976*$B$53</f>
        <v>58440</v>
      </c>
    </row>
    <row r="977" spans="4:15" ht="15" customHeight="1" x14ac:dyDescent="0.2">
      <c r="D977" s="10">
        <v>975</v>
      </c>
      <c r="E977" s="18">
        <f>MAX($B$47,$B$45*($B$45*(1+$B$8)/($B$45+K976))+$B$9)</f>
        <v>434.78260869565219</v>
      </c>
      <c r="F977" s="18">
        <f t="shared" si="99"/>
        <v>0</v>
      </c>
      <c r="G977" s="18">
        <f t="shared" si="100"/>
        <v>0</v>
      </c>
      <c r="H977" s="19">
        <f t="shared" si="101"/>
        <v>0</v>
      </c>
      <c r="I977" s="18">
        <f t="shared" si="103"/>
        <v>434.78260869565219</v>
      </c>
      <c r="J977" s="19">
        <f t="shared" si="102"/>
        <v>0</v>
      </c>
      <c r="K977" s="19">
        <f>MAX(J977+$B$22,$B$50)</f>
        <v>75</v>
      </c>
      <c r="L977" s="20">
        <f>H977/$B$44</f>
        <v>0</v>
      </c>
      <c r="M977" s="20">
        <f>I977/$B$44</f>
        <v>0.86956521739130432</v>
      </c>
      <c r="N977" s="36">
        <f>(D977-1)*$B$52</f>
        <v>730.5</v>
      </c>
      <c r="O977" s="11">
        <f>D977*$B$53</f>
        <v>58500</v>
      </c>
    </row>
    <row r="978" spans="4:15" ht="15" customHeight="1" x14ac:dyDescent="0.2">
      <c r="D978" s="10">
        <v>976</v>
      </c>
      <c r="E978" s="18">
        <f>MAX($B$47,$B$45*($B$45*(1+$B$8)/($B$45+K977))+$B$9)</f>
        <v>434.78260869565219</v>
      </c>
      <c r="F978" s="18">
        <f t="shared" si="99"/>
        <v>0</v>
      </c>
      <c r="G978" s="18">
        <f t="shared" si="100"/>
        <v>0</v>
      </c>
      <c r="H978" s="19">
        <f t="shared" si="101"/>
        <v>0</v>
      </c>
      <c r="I978" s="18">
        <f t="shared" si="103"/>
        <v>434.78260869565219</v>
      </c>
      <c r="J978" s="19">
        <f t="shared" si="102"/>
        <v>0</v>
      </c>
      <c r="K978" s="19">
        <f>MAX(J978+$B$22,$B$50)</f>
        <v>75</v>
      </c>
      <c r="L978" s="20">
        <f>H978/$B$44</f>
        <v>0</v>
      </c>
      <c r="M978" s="20">
        <f>I978/$B$44</f>
        <v>0.86956521739130432</v>
      </c>
      <c r="N978" s="36">
        <f>(D978-1)*$B$52</f>
        <v>731.25</v>
      </c>
      <c r="O978" s="11">
        <f>D978*$B$53</f>
        <v>58560</v>
      </c>
    </row>
    <row r="979" spans="4:15" ht="15" customHeight="1" x14ac:dyDescent="0.2">
      <c r="D979" s="10">
        <v>977</v>
      </c>
      <c r="E979" s="18">
        <f>MAX($B$47,$B$45*($B$45*(1+$B$8)/($B$45+K978))+$B$9)</f>
        <v>434.78260869565219</v>
      </c>
      <c r="F979" s="18">
        <f t="shared" si="99"/>
        <v>0</v>
      </c>
      <c r="G979" s="18">
        <f t="shared" si="100"/>
        <v>0</v>
      </c>
      <c r="H979" s="19">
        <f t="shared" si="101"/>
        <v>0</v>
      </c>
      <c r="I979" s="18">
        <f t="shared" si="103"/>
        <v>434.78260869565219</v>
      </c>
      <c r="J979" s="19">
        <f t="shared" si="102"/>
        <v>0</v>
      </c>
      <c r="K979" s="19">
        <f>MAX(J979+$B$22,$B$50)</f>
        <v>75</v>
      </c>
      <c r="L979" s="20">
        <f>H979/$B$44</f>
        <v>0</v>
      </c>
      <c r="M979" s="20">
        <f>I979/$B$44</f>
        <v>0.86956521739130432</v>
      </c>
      <c r="N979" s="36">
        <f>(D979-1)*$B$52</f>
        <v>732</v>
      </c>
      <c r="O979" s="11">
        <f>D979*$B$53</f>
        <v>58620</v>
      </c>
    </row>
    <row r="980" spans="4:15" ht="15" customHeight="1" x14ac:dyDescent="0.2">
      <c r="D980" s="10">
        <v>978</v>
      </c>
      <c r="E980" s="18">
        <f>MAX($B$47,$B$45*($B$45*(1+$B$8)/($B$45+K979))+$B$9)</f>
        <v>434.78260869565219</v>
      </c>
      <c r="F980" s="18">
        <f t="shared" si="99"/>
        <v>0</v>
      </c>
      <c r="G980" s="18">
        <f t="shared" si="100"/>
        <v>0</v>
      </c>
      <c r="H980" s="19">
        <f t="shared" si="101"/>
        <v>0</v>
      </c>
      <c r="I980" s="18">
        <f t="shared" si="103"/>
        <v>434.78260869565219</v>
      </c>
      <c r="J980" s="19">
        <f t="shared" si="102"/>
        <v>0</v>
      </c>
      <c r="K980" s="19">
        <f>MAX(J980+$B$22,$B$50)</f>
        <v>75</v>
      </c>
      <c r="L980" s="20">
        <f>H980/$B$44</f>
        <v>0</v>
      </c>
      <c r="M980" s="20">
        <f>I980/$B$44</f>
        <v>0.86956521739130432</v>
      </c>
      <c r="N980" s="36">
        <f>(D980-1)*$B$52</f>
        <v>732.75</v>
      </c>
      <c r="O980" s="11">
        <f>D980*$B$53</f>
        <v>58680</v>
      </c>
    </row>
    <row r="981" spans="4:15" ht="15" customHeight="1" x14ac:dyDescent="0.2">
      <c r="D981" s="10">
        <v>979</v>
      </c>
      <c r="E981" s="18">
        <f>MAX($B$47,$B$45*($B$45*(1+$B$8)/($B$45+K980))+$B$9)</f>
        <v>434.78260869565219</v>
      </c>
      <c r="F981" s="18">
        <f t="shared" si="99"/>
        <v>0</v>
      </c>
      <c r="G981" s="18">
        <f t="shared" si="100"/>
        <v>0</v>
      </c>
      <c r="H981" s="19">
        <f t="shared" si="101"/>
        <v>0</v>
      </c>
      <c r="I981" s="18">
        <f t="shared" si="103"/>
        <v>434.78260869565219</v>
      </c>
      <c r="J981" s="19">
        <f t="shared" si="102"/>
        <v>0</v>
      </c>
      <c r="K981" s="19">
        <f>MAX(J981+$B$22,$B$50)</f>
        <v>75</v>
      </c>
      <c r="L981" s="20">
        <f>H981/$B$44</f>
        <v>0</v>
      </c>
      <c r="M981" s="20">
        <f>I981/$B$44</f>
        <v>0.86956521739130432</v>
      </c>
      <c r="N981" s="36">
        <f>(D981-1)*$B$52</f>
        <v>733.5</v>
      </c>
      <c r="O981" s="11">
        <f>D981*$B$53</f>
        <v>58740</v>
      </c>
    </row>
    <row r="982" spans="4:15" ht="15" customHeight="1" x14ac:dyDescent="0.2">
      <c r="D982" s="10">
        <v>980</v>
      </c>
      <c r="E982" s="18">
        <f>MAX($B$47,$B$45*($B$45*(1+$B$8)/($B$45+K981))+$B$9)</f>
        <v>434.78260869565219</v>
      </c>
      <c r="F982" s="18">
        <f t="shared" si="99"/>
        <v>0</v>
      </c>
      <c r="G982" s="18">
        <f t="shared" si="100"/>
        <v>0</v>
      </c>
      <c r="H982" s="19">
        <f t="shared" si="101"/>
        <v>0</v>
      </c>
      <c r="I982" s="18">
        <f t="shared" si="103"/>
        <v>434.78260869565219</v>
      </c>
      <c r="J982" s="19">
        <f t="shared" si="102"/>
        <v>0</v>
      </c>
      <c r="K982" s="19">
        <f>MAX(J982+$B$22,$B$50)</f>
        <v>75</v>
      </c>
      <c r="L982" s="20">
        <f>H982/$B$44</f>
        <v>0</v>
      </c>
      <c r="M982" s="20">
        <f>I982/$B$44</f>
        <v>0.86956521739130432</v>
      </c>
      <c r="N982" s="36">
        <f>(D982-1)*$B$52</f>
        <v>734.25</v>
      </c>
      <c r="O982" s="11">
        <f>D982*$B$53</f>
        <v>58800</v>
      </c>
    </row>
    <row r="983" spans="4:15" ht="15" customHeight="1" x14ac:dyDescent="0.2">
      <c r="D983" s="10">
        <v>981</v>
      </c>
      <c r="E983" s="18">
        <f>MAX($B$47,$B$45*($B$45*(1+$B$8)/($B$45+K982))+$B$9)</f>
        <v>434.78260869565219</v>
      </c>
      <c r="F983" s="18">
        <f t="shared" si="99"/>
        <v>0</v>
      </c>
      <c r="G983" s="18">
        <f t="shared" si="100"/>
        <v>0</v>
      </c>
      <c r="H983" s="19">
        <f t="shared" si="101"/>
        <v>0</v>
      </c>
      <c r="I983" s="18">
        <f t="shared" si="103"/>
        <v>434.78260869565219</v>
      </c>
      <c r="J983" s="19">
        <f t="shared" si="102"/>
        <v>0</v>
      </c>
      <c r="K983" s="19">
        <f>MAX(J983+$B$22,$B$50)</f>
        <v>75</v>
      </c>
      <c r="L983" s="20">
        <f>H983/$B$44</f>
        <v>0</v>
      </c>
      <c r="M983" s="20">
        <f>I983/$B$44</f>
        <v>0.86956521739130432</v>
      </c>
      <c r="N983" s="36">
        <f>(D983-1)*$B$52</f>
        <v>735</v>
      </c>
      <c r="O983" s="11">
        <f>D983*$B$53</f>
        <v>58860</v>
      </c>
    </row>
    <row r="984" spans="4:15" ht="15" customHeight="1" x14ac:dyDescent="0.2">
      <c r="D984" s="10">
        <v>982</v>
      </c>
      <c r="E984" s="18">
        <f>MAX($B$47,$B$45*($B$45*(1+$B$8)/($B$45+K983))+$B$9)</f>
        <v>434.78260869565219</v>
      </c>
      <c r="F984" s="18">
        <f t="shared" si="99"/>
        <v>0</v>
      </c>
      <c r="G984" s="18">
        <f t="shared" si="100"/>
        <v>0</v>
      </c>
      <c r="H984" s="19">
        <f t="shared" si="101"/>
        <v>0</v>
      </c>
      <c r="I984" s="18">
        <f t="shared" si="103"/>
        <v>434.78260869565219</v>
      </c>
      <c r="J984" s="19">
        <f t="shared" si="102"/>
        <v>0</v>
      </c>
      <c r="K984" s="19">
        <f>MAX(J984+$B$22,$B$50)</f>
        <v>75</v>
      </c>
      <c r="L984" s="20">
        <f>H984/$B$44</f>
        <v>0</v>
      </c>
      <c r="M984" s="20">
        <f>I984/$B$44</f>
        <v>0.86956521739130432</v>
      </c>
      <c r="N984" s="36">
        <f>(D984-1)*$B$52</f>
        <v>735.75</v>
      </c>
      <c r="O984" s="11">
        <f>D984*$B$53</f>
        <v>58920</v>
      </c>
    </row>
    <row r="985" spans="4:15" ht="15" customHeight="1" x14ac:dyDescent="0.2">
      <c r="D985" s="10">
        <v>983</v>
      </c>
      <c r="E985" s="18">
        <f>MAX($B$47,$B$45*($B$45*(1+$B$8)/($B$45+K984))+$B$9)</f>
        <v>434.78260869565219</v>
      </c>
      <c r="F985" s="18">
        <f t="shared" si="99"/>
        <v>0</v>
      </c>
      <c r="G985" s="18">
        <f t="shared" si="100"/>
        <v>0</v>
      </c>
      <c r="H985" s="19">
        <f t="shared" si="101"/>
        <v>0</v>
      </c>
      <c r="I985" s="18">
        <f t="shared" si="103"/>
        <v>434.78260869565219</v>
      </c>
      <c r="J985" s="19">
        <f t="shared" si="102"/>
        <v>0</v>
      </c>
      <c r="K985" s="19">
        <f>MAX(J985+$B$22,$B$50)</f>
        <v>75</v>
      </c>
      <c r="L985" s="20">
        <f>H985/$B$44</f>
        <v>0</v>
      </c>
      <c r="M985" s="20">
        <f>I985/$B$44</f>
        <v>0.86956521739130432</v>
      </c>
      <c r="N985" s="36">
        <f>(D985-1)*$B$52</f>
        <v>736.5</v>
      </c>
      <c r="O985" s="11">
        <f>D985*$B$53</f>
        <v>58980</v>
      </c>
    </row>
    <row r="986" spans="4:15" ht="15" customHeight="1" x14ac:dyDescent="0.2">
      <c r="D986" s="10">
        <v>984</v>
      </c>
      <c r="E986" s="18">
        <f>MAX($B$47,$B$45*($B$45*(1+$B$8)/($B$45+K985))+$B$9)</f>
        <v>434.78260869565219</v>
      </c>
      <c r="F986" s="18">
        <f t="shared" si="99"/>
        <v>0</v>
      </c>
      <c r="G986" s="18">
        <f t="shared" si="100"/>
        <v>0</v>
      </c>
      <c r="H986" s="19">
        <f t="shared" si="101"/>
        <v>0</v>
      </c>
      <c r="I986" s="18">
        <f t="shared" si="103"/>
        <v>434.78260869565219</v>
      </c>
      <c r="J986" s="19">
        <f t="shared" si="102"/>
        <v>0</v>
      </c>
      <c r="K986" s="19">
        <f>MAX(J986+$B$22,$B$50)</f>
        <v>75</v>
      </c>
      <c r="L986" s="20">
        <f>H986/$B$44</f>
        <v>0</v>
      </c>
      <c r="M986" s="20">
        <f>I986/$B$44</f>
        <v>0.86956521739130432</v>
      </c>
      <c r="N986" s="36">
        <f>(D986-1)*$B$52</f>
        <v>737.25</v>
      </c>
      <c r="O986" s="11">
        <f>D986*$B$53</f>
        <v>59040</v>
      </c>
    </row>
    <row r="987" spans="4:15" ht="15" customHeight="1" x14ac:dyDescent="0.2">
      <c r="D987" s="10">
        <v>985</v>
      </c>
      <c r="E987" s="18">
        <f>MAX($B$47,$B$45*($B$45*(1+$B$8)/($B$45+K986))+$B$9)</f>
        <v>434.78260869565219</v>
      </c>
      <c r="F987" s="18">
        <f t="shared" si="99"/>
        <v>0</v>
      </c>
      <c r="G987" s="18">
        <f t="shared" si="100"/>
        <v>0</v>
      </c>
      <c r="H987" s="19">
        <f t="shared" si="101"/>
        <v>0</v>
      </c>
      <c r="I987" s="18">
        <f t="shared" si="103"/>
        <v>434.78260869565219</v>
      </c>
      <c r="J987" s="19">
        <f t="shared" si="102"/>
        <v>0</v>
      </c>
      <c r="K987" s="19">
        <f>MAX(J987+$B$22,$B$50)</f>
        <v>75</v>
      </c>
      <c r="L987" s="20">
        <f>H987/$B$44</f>
        <v>0</v>
      </c>
      <c r="M987" s="20">
        <f>I987/$B$44</f>
        <v>0.86956521739130432</v>
      </c>
      <c r="N987" s="36">
        <f>(D987-1)*$B$52</f>
        <v>738</v>
      </c>
      <c r="O987" s="11">
        <f>D987*$B$53</f>
        <v>59100</v>
      </c>
    </row>
    <row r="988" spans="4:15" ht="15" customHeight="1" x14ac:dyDescent="0.2">
      <c r="D988" s="10">
        <v>986</v>
      </c>
      <c r="E988" s="18">
        <f>MAX($B$47,$B$45*($B$45*(1+$B$8)/($B$45+K987))+$B$9)</f>
        <v>434.78260869565219</v>
      </c>
      <c r="F988" s="18">
        <f t="shared" si="99"/>
        <v>0</v>
      </c>
      <c r="G988" s="18">
        <f t="shared" si="100"/>
        <v>0</v>
      </c>
      <c r="H988" s="19">
        <f t="shared" si="101"/>
        <v>0</v>
      </c>
      <c r="I988" s="18">
        <f t="shared" si="103"/>
        <v>434.78260869565219</v>
      </c>
      <c r="J988" s="19">
        <f t="shared" si="102"/>
        <v>0</v>
      </c>
      <c r="K988" s="19">
        <f>MAX(J988+$B$22,$B$50)</f>
        <v>75</v>
      </c>
      <c r="L988" s="20">
        <f>H988/$B$44</f>
        <v>0</v>
      </c>
      <c r="M988" s="20">
        <f>I988/$B$44</f>
        <v>0.86956521739130432</v>
      </c>
      <c r="N988" s="36">
        <f>(D988-1)*$B$52</f>
        <v>738.75</v>
      </c>
      <c r="O988" s="11">
        <f>D988*$B$53</f>
        <v>59160</v>
      </c>
    </row>
    <row r="989" spans="4:15" ht="15" customHeight="1" x14ac:dyDescent="0.2">
      <c r="D989" s="10">
        <v>987</v>
      </c>
      <c r="E989" s="18">
        <f>MAX($B$47,$B$45*($B$45*(1+$B$8)/($B$45+K988))+$B$9)</f>
        <v>434.78260869565219</v>
      </c>
      <c r="F989" s="18">
        <f t="shared" si="99"/>
        <v>0</v>
      </c>
      <c r="G989" s="18">
        <f t="shared" si="100"/>
        <v>0</v>
      </c>
      <c r="H989" s="19">
        <f t="shared" si="101"/>
        <v>0</v>
      </c>
      <c r="I989" s="18">
        <f t="shared" si="103"/>
        <v>434.78260869565219</v>
      </c>
      <c r="J989" s="19">
        <f t="shared" si="102"/>
        <v>0</v>
      </c>
      <c r="K989" s="19">
        <f>MAX(J989+$B$22,$B$50)</f>
        <v>75</v>
      </c>
      <c r="L989" s="20">
        <f>H989/$B$44</f>
        <v>0</v>
      </c>
      <c r="M989" s="20">
        <f>I989/$B$44</f>
        <v>0.86956521739130432</v>
      </c>
      <c r="N989" s="36">
        <f>(D989-1)*$B$52</f>
        <v>739.5</v>
      </c>
      <c r="O989" s="11">
        <f>D989*$B$53</f>
        <v>59220</v>
      </c>
    </row>
    <row r="990" spans="4:15" ht="15" customHeight="1" x14ac:dyDescent="0.2">
      <c r="D990" s="10">
        <v>988</v>
      </c>
      <c r="E990" s="18">
        <f>MAX($B$47,$B$45*($B$45*(1+$B$8)/($B$45+K989))+$B$9)</f>
        <v>434.78260869565219</v>
      </c>
      <c r="F990" s="18">
        <f t="shared" si="99"/>
        <v>0</v>
      </c>
      <c r="G990" s="18">
        <f t="shared" si="100"/>
        <v>0</v>
      </c>
      <c r="H990" s="19">
        <f t="shared" si="101"/>
        <v>0</v>
      </c>
      <c r="I990" s="18">
        <f t="shared" si="103"/>
        <v>434.78260869565219</v>
      </c>
      <c r="J990" s="19">
        <f t="shared" si="102"/>
        <v>0</v>
      </c>
      <c r="K990" s="19">
        <f>MAX(J990+$B$22,$B$50)</f>
        <v>75</v>
      </c>
      <c r="L990" s="20">
        <f>H990/$B$44</f>
        <v>0</v>
      </c>
      <c r="M990" s="20">
        <f>I990/$B$44</f>
        <v>0.86956521739130432</v>
      </c>
      <c r="N990" s="36">
        <f>(D990-1)*$B$52</f>
        <v>740.25</v>
      </c>
      <c r="O990" s="11">
        <f>D990*$B$53</f>
        <v>59280</v>
      </c>
    </row>
    <row r="991" spans="4:15" ht="15" customHeight="1" x14ac:dyDescent="0.2">
      <c r="D991" s="10">
        <v>989</v>
      </c>
      <c r="E991" s="18">
        <f>MAX($B$47,$B$45*($B$45*(1+$B$8)/($B$45+K990))+$B$9)</f>
        <v>434.78260869565219</v>
      </c>
      <c r="F991" s="18">
        <f t="shared" si="99"/>
        <v>0</v>
      </c>
      <c r="G991" s="18">
        <f t="shared" si="100"/>
        <v>0</v>
      </c>
      <c r="H991" s="19">
        <f t="shared" si="101"/>
        <v>0</v>
      </c>
      <c r="I991" s="18">
        <f t="shared" si="103"/>
        <v>434.78260869565219</v>
      </c>
      <c r="J991" s="19">
        <f t="shared" si="102"/>
        <v>0</v>
      </c>
      <c r="K991" s="19">
        <f>MAX(J991+$B$22,$B$50)</f>
        <v>75</v>
      </c>
      <c r="L991" s="20">
        <f>H991/$B$44</f>
        <v>0</v>
      </c>
      <c r="M991" s="20">
        <f>I991/$B$44</f>
        <v>0.86956521739130432</v>
      </c>
      <c r="N991" s="36">
        <f>(D991-1)*$B$52</f>
        <v>741</v>
      </c>
      <c r="O991" s="11">
        <f>D991*$B$53</f>
        <v>59340</v>
      </c>
    </row>
    <row r="992" spans="4:15" ht="15" customHeight="1" x14ac:dyDescent="0.2">
      <c r="D992" s="10">
        <v>990</v>
      </c>
      <c r="E992" s="18">
        <f>MAX($B$47,$B$45*($B$45*(1+$B$8)/($B$45+K991))+$B$9)</f>
        <v>434.78260869565219</v>
      </c>
      <c r="F992" s="18">
        <f t="shared" si="99"/>
        <v>0</v>
      </c>
      <c r="G992" s="18">
        <f t="shared" si="100"/>
        <v>0</v>
      </c>
      <c r="H992" s="19">
        <f t="shared" si="101"/>
        <v>0</v>
      </c>
      <c r="I992" s="18">
        <f t="shared" si="103"/>
        <v>434.78260869565219</v>
      </c>
      <c r="J992" s="19">
        <f t="shared" si="102"/>
        <v>0</v>
      </c>
      <c r="K992" s="19">
        <f>MAX(J992+$B$22,$B$50)</f>
        <v>75</v>
      </c>
      <c r="L992" s="20">
        <f>H992/$B$44</f>
        <v>0</v>
      </c>
      <c r="M992" s="20">
        <f>I992/$B$44</f>
        <v>0.86956521739130432</v>
      </c>
      <c r="N992" s="36">
        <f>(D992-1)*$B$52</f>
        <v>741.75</v>
      </c>
      <c r="O992" s="11">
        <f>D992*$B$53</f>
        <v>59400</v>
      </c>
    </row>
    <row r="993" spans="4:15" ht="15" customHeight="1" x14ac:dyDescent="0.2">
      <c r="D993" s="10">
        <v>991</v>
      </c>
      <c r="E993" s="18">
        <f>MAX($B$47,$B$45*($B$45*(1+$B$8)/($B$45+K992))+$B$9)</f>
        <v>434.78260869565219</v>
      </c>
      <c r="F993" s="18">
        <f t="shared" si="99"/>
        <v>0</v>
      </c>
      <c r="G993" s="18">
        <f t="shared" si="100"/>
        <v>0</v>
      </c>
      <c r="H993" s="19">
        <f t="shared" si="101"/>
        <v>0</v>
      </c>
      <c r="I993" s="18">
        <f t="shared" si="103"/>
        <v>434.78260869565219</v>
      </c>
      <c r="J993" s="19">
        <f t="shared" si="102"/>
        <v>0</v>
      </c>
      <c r="K993" s="19">
        <f>MAX(J993+$B$22,$B$50)</f>
        <v>75</v>
      </c>
      <c r="L993" s="20">
        <f>H993/$B$44</f>
        <v>0</v>
      </c>
      <c r="M993" s="20">
        <f>I993/$B$44</f>
        <v>0.86956521739130432</v>
      </c>
      <c r="N993" s="36">
        <f>(D993-1)*$B$52</f>
        <v>742.5</v>
      </c>
      <c r="O993" s="11">
        <f>D993*$B$53</f>
        <v>59460</v>
      </c>
    </row>
    <row r="994" spans="4:15" ht="15" customHeight="1" x14ac:dyDescent="0.2">
      <c r="D994" s="10">
        <v>992</v>
      </c>
      <c r="E994" s="18">
        <f>MAX($B$47,$B$45*($B$45*(1+$B$8)/($B$45+K993))+$B$9)</f>
        <v>434.78260869565219</v>
      </c>
      <c r="F994" s="18">
        <f t="shared" si="99"/>
        <v>0</v>
      </c>
      <c r="G994" s="18">
        <f t="shared" si="100"/>
        <v>0</v>
      </c>
      <c r="H994" s="19">
        <f t="shared" si="101"/>
        <v>0</v>
      </c>
      <c r="I994" s="18">
        <f t="shared" si="103"/>
        <v>434.78260869565219</v>
      </c>
      <c r="J994" s="19">
        <f t="shared" si="102"/>
        <v>0</v>
      </c>
      <c r="K994" s="19">
        <f>MAX(J994+$B$22,$B$50)</f>
        <v>75</v>
      </c>
      <c r="L994" s="20">
        <f>H994/$B$44</f>
        <v>0</v>
      </c>
      <c r="M994" s="20">
        <f>I994/$B$44</f>
        <v>0.86956521739130432</v>
      </c>
      <c r="N994" s="36">
        <f>(D994-1)*$B$52</f>
        <v>743.25</v>
      </c>
      <c r="O994" s="11">
        <f>D994*$B$53</f>
        <v>59520</v>
      </c>
    </row>
    <row r="995" spans="4:15" ht="15" customHeight="1" x14ac:dyDescent="0.2">
      <c r="D995" s="10">
        <v>993</v>
      </c>
      <c r="E995" s="18">
        <f>MAX($B$47,$B$45*($B$45*(1+$B$8)/($B$45+K994))+$B$9)</f>
        <v>434.78260869565219</v>
      </c>
      <c r="F995" s="18">
        <f t="shared" si="99"/>
        <v>0</v>
      </c>
      <c r="G995" s="18">
        <f t="shared" si="100"/>
        <v>0</v>
      </c>
      <c r="H995" s="19">
        <f t="shared" si="101"/>
        <v>0</v>
      </c>
      <c r="I995" s="18">
        <f t="shared" si="103"/>
        <v>434.78260869565219</v>
      </c>
      <c r="J995" s="19">
        <f t="shared" si="102"/>
        <v>0</v>
      </c>
      <c r="K995" s="19">
        <f>MAX(J995+$B$22,$B$50)</f>
        <v>75</v>
      </c>
      <c r="L995" s="20">
        <f>H995/$B$44</f>
        <v>0</v>
      </c>
      <c r="M995" s="20">
        <f>I995/$B$44</f>
        <v>0.86956521739130432</v>
      </c>
      <c r="N995" s="36">
        <f>(D995-1)*$B$52</f>
        <v>744</v>
      </c>
      <c r="O995" s="11">
        <f>D995*$B$53</f>
        <v>59580</v>
      </c>
    </row>
    <row r="996" spans="4:15" ht="15" customHeight="1" x14ac:dyDescent="0.2">
      <c r="D996" s="10">
        <v>994</v>
      </c>
      <c r="E996" s="18">
        <f>MAX($B$47,$B$45*($B$45*(1+$B$8)/($B$45+K995))+$B$9)</f>
        <v>434.78260869565219</v>
      </c>
      <c r="F996" s="18">
        <f t="shared" si="99"/>
        <v>0</v>
      </c>
      <c r="G996" s="18">
        <f t="shared" si="100"/>
        <v>0</v>
      </c>
      <c r="H996" s="19">
        <f t="shared" si="101"/>
        <v>0</v>
      </c>
      <c r="I996" s="18">
        <f t="shared" si="103"/>
        <v>434.78260869565219</v>
      </c>
      <c r="J996" s="19">
        <f t="shared" si="102"/>
        <v>0</v>
      </c>
      <c r="K996" s="19">
        <f>MAX(J996+$B$22,$B$50)</f>
        <v>75</v>
      </c>
      <c r="L996" s="20">
        <f>H996/$B$44</f>
        <v>0</v>
      </c>
      <c r="M996" s="20">
        <f>I996/$B$44</f>
        <v>0.86956521739130432</v>
      </c>
      <c r="N996" s="36">
        <f>(D996-1)*$B$52</f>
        <v>744.75</v>
      </c>
      <c r="O996" s="11">
        <f>D996*$B$53</f>
        <v>59640</v>
      </c>
    </row>
    <row r="997" spans="4:15" ht="15" customHeight="1" x14ac:dyDescent="0.2">
      <c r="D997" s="10">
        <v>995</v>
      </c>
      <c r="E997" s="18">
        <f>MAX($B$47,$B$45*($B$45*(1+$B$8)/($B$45+K996))+$B$9)</f>
        <v>434.78260869565219</v>
      </c>
      <c r="F997" s="18">
        <f t="shared" si="99"/>
        <v>0</v>
      </c>
      <c r="G997" s="18">
        <f t="shared" si="100"/>
        <v>0</v>
      </c>
      <c r="H997" s="19">
        <f t="shared" si="101"/>
        <v>0</v>
      </c>
      <c r="I997" s="18">
        <f t="shared" si="103"/>
        <v>434.78260869565219</v>
      </c>
      <c r="J997" s="19">
        <f t="shared" si="102"/>
        <v>0</v>
      </c>
      <c r="K997" s="19">
        <f>MAX(J997+$B$22,$B$50)</f>
        <v>75</v>
      </c>
      <c r="L997" s="20">
        <f>H997/$B$44</f>
        <v>0</v>
      </c>
      <c r="M997" s="20">
        <f>I997/$B$44</f>
        <v>0.86956521739130432</v>
      </c>
      <c r="N997" s="36">
        <f>(D997-1)*$B$52</f>
        <v>745.5</v>
      </c>
      <c r="O997" s="11">
        <f>D997*$B$53</f>
        <v>59700</v>
      </c>
    </row>
    <row r="998" spans="4:15" ht="15" customHeight="1" x14ac:dyDescent="0.2">
      <c r="D998" s="10">
        <v>996</v>
      </c>
      <c r="E998" s="18">
        <f>MAX($B$47,$B$45*($B$45*(1+$B$8)/($B$45+K997))+$B$9)</f>
        <v>434.78260869565219</v>
      </c>
      <c r="F998" s="18">
        <f t="shared" si="99"/>
        <v>0</v>
      </c>
      <c r="G998" s="18">
        <f t="shared" si="100"/>
        <v>0</v>
      </c>
      <c r="H998" s="19">
        <f t="shared" si="101"/>
        <v>0</v>
      </c>
      <c r="I998" s="18">
        <f t="shared" si="103"/>
        <v>434.78260869565219</v>
      </c>
      <c r="J998" s="19">
        <f t="shared" si="102"/>
        <v>0</v>
      </c>
      <c r="K998" s="19">
        <f>MAX(J998+$B$22,$B$50)</f>
        <v>75</v>
      </c>
      <c r="L998" s="20">
        <f>H998/$B$44</f>
        <v>0</v>
      </c>
      <c r="M998" s="20">
        <f>I998/$B$44</f>
        <v>0.86956521739130432</v>
      </c>
      <c r="N998" s="36">
        <f>(D998-1)*$B$52</f>
        <v>746.25</v>
      </c>
      <c r="O998" s="11">
        <f>D998*$B$53</f>
        <v>59760</v>
      </c>
    </row>
    <row r="999" spans="4:15" ht="15" customHeight="1" x14ac:dyDescent="0.2">
      <c r="D999" s="10">
        <v>997</v>
      </c>
      <c r="E999" s="18">
        <f>MAX($B$47,$B$45*($B$45*(1+$B$8)/($B$45+K998))+$B$9)</f>
        <v>434.78260869565219</v>
      </c>
      <c r="F999" s="18">
        <f t="shared" si="99"/>
        <v>0</v>
      </c>
      <c r="G999" s="18">
        <f t="shared" si="100"/>
        <v>0</v>
      </c>
      <c r="H999" s="19">
        <f t="shared" si="101"/>
        <v>0</v>
      </c>
      <c r="I999" s="18">
        <f t="shared" si="103"/>
        <v>434.78260869565219</v>
      </c>
      <c r="J999" s="19">
        <f t="shared" si="102"/>
        <v>0</v>
      </c>
      <c r="K999" s="19">
        <f>MAX(J999+$B$22,$B$50)</f>
        <v>75</v>
      </c>
      <c r="L999" s="20">
        <f>H999/$B$44</f>
        <v>0</v>
      </c>
      <c r="M999" s="20">
        <f>I999/$B$44</f>
        <v>0.86956521739130432</v>
      </c>
      <c r="N999" s="36">
        <f>(D999-1)*$B$52</f>
        <v>747</v>
      </c>
      <c r="O999" s="11">
        <f>D999*$B$53</f>
        <v>59820</v>
      </c>
    </row>
    <row r="1000" spans="4:15" ht="15" customHeight="1" x14ac:dyDescent="0.2">
      <c r="D1000" s="10">
        <v>998</v>
      </c>
      <c r="E1000" s="18">
        <f>MAX($B$47,$B$45*($B$45*(1+$B$8)/($B$45+K999))+$B$9)</f>
        <v>434.78260869565219</v>
      </c>
      <c r="F1000" s="18">
        <f t="shared" ref="F1000:F1002" si="104">MAX(F999-$E1000/30,0)</f>
        <v>0</v>
      </c>
      <c r="G1000" s="18">
        <f t="shared" ref="G1000:G1002" si="105">MAX(G999-$E1000/15,0)</f>
        <v>0</v>
      </c>
      <c r="H1000" s="19">
        <f t="shared" ref="H1000:H1002" si="106">12*(F999-F1000)+9*(G999-G1000)</f>
        <v>0</v>
      </c>
      <c r="I1000" s="18">
        <f t="shared" si="103"/>
        <v>434.78260869565219</v>
      </c>
      <c r="J1000" s="19">
        <f t="shared" ref="J1000:J1002" si="107">9*G1000+6*F1000</f>
        <v>0</v>
      </c>
      <c r="K1000" s="19">
        <f>MAX(J1000+$B$22,$B$50)</f>
        <v>75</v>
      </c>
      <c r="L1000" s="20">
        <f>H1000/$B$44</f>
        <v>0</v>
      </c>
      <c r="M1000" s="20">
        <f>I1000/$B$44</f>
        <v>0.86956521739130432</v>
      </c>
      <c r="N1000" s="36">
        <f>(D1000-1)*$B$52</f>
        <v>747.75</v>
      </c>
      <c r="O1000" s="11">
        <f>D1000*$B$53</f>
        <v>59880</v>
      </c>
    </row>
    <row r="1001" spans="4:15" ht="15" customHeight="1" x14ac:dyDescent="0.2">
      <c r="D1001" s="10">
        <v>999</v>
      </c>
      <c r="E1001" s="18">
        <f>MAX($B$47,$B$45*($B$45*(1+$B$8)/($B$45+K1000))+$B$9)</f>
        <v>434.78260869565219</v>
      </c>
      <c r="F1001" s="18">
        <f t="shared" si="104"/>
        <v>0</v>
      </c>
      <c r="G1001" s="18">
        <f t="shared" si="105"/>
        <v>0</v>
      </c>
      <c r="H1001" s="19">
        <f t="shared" si="106"/>
        <v>0</v>
      </c>
      <c r="I1001" s="18">
        <f t="shared" si="103"/>
        <v>434.78260869565219</v>
      </c>
      <c r="J1001" s="19">
        <f t="shared" si="107"/>
        <v>0</v>
      </c>
      <c r="K1001" s="19">
        <f>MAX(J1001+$B$22,$B$50)</f>
        <v>75</v>
      </c>
      <c r="L1001" s="20">
        <f>H1001/$B$44</f>
        <v>0</v>
      </c>
      <c r="M1001" s="20">
        <f>I1001/$B$44</f>
        <v>0.86956521739130432</v>
      </c>
      <c r="N1001" s="36">
        <f>(D1001-1)*$B$52</f>
        <v>748.5</v>
      </c>
      <c r="O1001" s="11">
        <f>D1001*$B$53</f>
        <v>59940</v>
      </c>
    </row>
    <row r="1002" spans="4:15" ht="15" customHeight="1" x14ac:dyDescent="0.2">
      <c r="D1002" s="12">
        <v>1000</v>
      </c>
      <c r="E1002" s="21">
        <f>MAX($B$47,$B$45*($B$45*(1+$B$8)/($B$45+K1001))+$B$9)</f>
        <v>434.78260869565219</v>
      </c>
      <c r="F1002" s="21">
        <f t="shared" si="104"/>
        <v>0</v>
      </c>
      <c r="G1002" s="21">
        <f t="shared" si="105"/>
        <v>0</v>
      </c>
      <c r="H1002" s="22">
        <f t="shared" si="106"/>
        <v>0</v>
      </c>
      <c r="I1002" s="21">
        <f t="shared" si="103"/>
        <v>434.78260869565219</v>
      </c>
      <c r="J1002" s="22">
        <f t="shared" si="107"/>
        <v>0</v>
      </c>
      <c r="K1002" s="22">
        <f>MAX(J1002+$B$22,$B$50)</f>
        <v>75</v>
      </c>
      <c r="L1002" s="23">
        <f>H1002/$B$44</f>
        <v>0</v>
      </c>
      <c r="M1002" s="23">
        <f>I1002/$B$44</f>
        <v>0.86956521739130432</v>
      </c>
      <c r="N1002" s="37">
        <f>(D1002-1)*$B$52</f>
        <v>749.25</v>
      </c>
      <c r="O1002" s="13">
        <f>D1002*$B$53</f>
        <v>60000</v>
      </c>
    </row>
  </sheetData>
  <mergeCells count="12">
    <mergeCell ref="A1:B1"/>
    <mergeCell ref="A7:B7"/>
    <mergeCell ref="A43:B43"/>
    <mergeCell ref="Q3:U3"/>
    <mergeCell ref="Q10:U10"/>
    <mergeCell ref="Q16:R16"/>
    <mergeCell ref="Q19:S19"/>
    <mergeCell ref="Q20:S20"/>
    <mergeCell ref="Q17:R17"/>
    <mergeCell ref="S16:T16"/>
    <mergeCell ref="S17:T17"/>
    <mergeCell ref="A19:B19"/>
  </mergeCells>
  <phoneticPr fontId="2" type="noConversion"/>
  <conditionalFormatting sqref="H3:H1002">
    <cfRule type="dataBar" priority="14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{FBDA9349-6C31-4A6D-92FE-482A4DEAB00C}</x14:id>
        </ext>
      </extLst>
    </cfRule>
  </conditionalFormatting>
  <conditionalFormatting sqref="I1:I1048576">
    <cfRule type="dataBar" priority="13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{ED40EED4-9839-4C6C-81A1-CD2C6FFD8693}</x14:id>
        </ext>
      </extLst>
    </cfRule>
  </conditionalFormatting>
  <conditionalFormatting sqref="F1:G1048576">
    <cfRule type="dataBar" priority="9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{60689BDF-CF87-4490-989A-C44D3CDFF7D8}</x14:id>
        </ext>
      </extLst>
    </cfRule>
  </conditionalFormatting>
  <conditionalFormatting sqref="J1:K1048576">
    <cfRule type="dataBar" priority="8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{4B32DD93-AF96-4C0A-87B5-CF00E67D9638}</x14:id>
        </ext>
      </extLst>
    </cfRule>
  </conditionalFormatting>
  <conditionalFormatting sqref="M1:M1048576">
    <cfRule type="dataBar" priority="4">
      <dataBar>
        <cfvo type="num" val="0"/>
        <cfvo type="num" val="1"/>
        <color rgb="FF63C384"/>
      </dataBar>
      <extLst>
        <ext xmlns:x14="http://schemas.microsoft.com/office/spreadsheetml/2009/9/main" uri="{B025F937-C7B1-47D3-B67F-A62EFF666E3E}">
          <x14:id>{1C6BBB26-9BEB-4CD3-9B11-829952A50723}</x14:id>
        </ext>
      </extLst>
    </cfRule>
  </conditionalFormatting>
  <conditionalFormatting sqref="L1:L1048576">
    <cfRule type="dataBar" priority="3">
      <dataBar>
        <cfvo type="num" val="0"/>
        <cfvo type="num" val="1"/>
        <color rgb="FF63C384"/>
      </dataBar>
      <extLst>
        <ext xmlns:x14="http://schemas.microsoft.com/office/spreadsheetml/2009/9/main" uri="{B025F937-C7B1-47D3-B67F-A62EFF666E3E}">
          <x14:id>{C75867BF-B33C-4086-ABA7-EC9363866EEC}</x14:id>
        </ext>
      </extLst>
    </cfRule>
  </conditionalFormatting>
  <conditionalFormatting sqref="Q12:U14 R11:T11 R15:T15">
    <cfRule type="colorScale" priority="39">
      <colorScale>
        <cfvo type="num" val="0"/>
        <cfvo type="num" val="0.5*$B$48"/>
        <cfvo type="num" val="$B$48"/>
        <color theme="0"/>
        <color rgb="FF61FFA8"/>
        <color rgb="FF00DA63"/>
      </colorScale>
    </cfRule>
  </conditionalFormatting>
  <conditionalFormatting sqref="B22:B28 B30:B34 B36:B40 B8:B16">
    <cfRule type="cellIs" dxfId="8" priority="1" operator="greaterThan">
      <formula>0</formula>
    </cfRule>
  </conditionalFormatting>
  <dataValidations count="2">
    <dataValidation type="list" showInputMessage="1" showErrorMessage="1" sqref="B4" xr:uid="{188CF6B4-AA55-4819-921B-60290C65F856}">
      <formula1>"高爆,动能,能量,破片"</formula1>
    </dataValidation>
    <dataValidation type="whole" showInputMessage="1" showErrorMessage="1" sqref="S16" xr:uid="{17C958C6-784C-4D5B-8653-9F48E2DB95FF}">
      <formula1>1</formula1>
      <formula2>100</formula2>
    </dataValidation>
  </dataValidations>
  <pageMargins left="0.7" right="0.7" top="0.75" bottom="0.75" header="0.3" footer="0.3"/>
  <pageSetup paperSize="9"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BDA9349-6C31-4A6D-92FE-482A4DEAB00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H3:H1002</xm:sqref>
        </x14:conditionalFormatting>
        <x14:conditionalFormatting xmlns:xm="http://schemas.microsoft.com/office/excel/2006/main">
          <x14:cfRule type="dataBar" id="{ED40EED4-9839-4C6C-81A1-CD2C6FFD869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I1:I1048576</xm:sqref>
        </x14:conditionalFormatting>
        <x14:conditionalFormatting xmlns:xm="http://schemas.microsoft.com/office/excel/2006/main">
          <x14:cfRule type="dataBar" id="{60689BDF-CF87-4490-989A-C44D3CDFF7D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F1:G1048576</xm:sqref>
        </x14:conditionalFormatting>
        <x14:conditionalFormatting xmlns:xm="http://schemas.microsoft.com/office/excel/2006/main">
          <x14:cfRule type="dataBar" id="{4B32DD93-AF96-4C0A-87B5-CF00E67D963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J1:K1048576</xm:sqref>
        </x14:conditionalFormatting>
        <x14:conditionalFormatting xmlns:xm="http://schemas.microsoft.com/office/excel/2006/main">
          <x14:cfRule type="dataBar" id="{1C6BBB26-9BEB-4CD3-9B11-829952A50723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M1:M1048576</xm:sqref>
        </x14:conditionalFormatting>
        <x14:conditionalFormatting xmlns:xm="http://schemas.microsoft.com/office/excel/2006/main">
          <x14:cfRule type="dataBar" id="{C75867BF-B33C-4086-ABA7-EC9363866EEC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L1:L1048576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14DFA-DBE8-4D2E-B632-984617F2CB2C}">
  <dimension ref="A1:AM1002"/>
  <sheetViews>
    <sheetView workbookViewId="0">
      <pane ySplit="2" topLeftCell="A3" activePane="bottomLeft" state="frozen"/>
      <selection pane="bottomLeft" activeCell="D24" sqref="D24"/>
    </sheetView>
  </sheetViews>
  <sheetFormatPr defaultColWidth="2.5" defaultRowHeight="15" customHeight="1" x14ac:dyDescent="0.2"/>
  <cols>
    <col min="1" max="1" width="12.375" style="1" bestFit="1" customWidth="1"/>
    <col min="2" max="2" width="6.25" style="1" customWidth="1"/>
    <col min="3" max="3" width="2.5" style="1"/>
    <col min="4" max="4" width="8" style="1" bestFit="1" customWidth="1"/>
    <col min="5" max="7" width="11.375" style="1" hidden="1" customWidth="1"/>
    <col min="8" max="9" width="8" style="1" bestFit="1" customWidth="1"/>
    <col min="10" max="10" width="8" style="1" hidden="1" customWidth="1"/>
    <col min="11" max="11" width="11.375" style="1" bestFit="1" customWidth="1"/>
    <col min="12" max="13" width="9.625" style="1" bestFit="1" customWidth="1"/>
    <col min="14" max="14" width="9" style="1" bestFit="1" customWidth="1"/>
    <col min="15" max="15" width="3.375" style="1" customWidth="1"/>
    <col min="16" max="16" width="3.375" style="25" customWidth="1"/>
    <col min="17" max="22" width="3.375" style="1" customWidth="1"/>
    <col min="23" max="26" width="8.5" style="1" customWidth="1"/>
    <col min="27" max="27" width="8.5" style="7" customWidth="1"/>
    <col min="28" max="33" width="8.5" style="1" customWidth="1"/>
    <col min="34" max="34" width="8" style="1" bestFit="1" customWidth="1"/>
    <col min="35" max="16384" width="2.5" style="1"/>
  </cols>
  <sheetData>
    <row r="1" spans="1:39" ht="12.75" x14ac:dyDescent="0.2">
      <c r="A1" s="116" t="s">
        <v>20</v>
      </c>
      <c r="B1" s="109"/>
      <c r="D1" s="14" t="s">
        <v>36</v>
      </c>
      <c r="E1" s="15" t="s">
        <v>10</v>
      </c>
      <c r="F1" s="15" t="s">
        <v>14</v>
      </c>
      <c r="G1" s="15" t="s">
        <v>15</v>
      </c>
      <c r="H1" s="15" t="s">
        <v>9</v>
      </c>
      <c r="I1" s="15" t="s">
        <v>7</v>
      </c>
      <c r="J1" s="15" t="s">
        <v>5</v>
      </c>
      <c r="K1" s="15" t="s">
        <v>6</v>
      </c>
      <c r="L1" s="15" t="s">
        <v>42</v>
      </c>
      <c r="M1" s="15" t="s">
        <v>41</v>
      </c>
      <c r="N1" s="16" t="s">
        <v>44</v>
      </c>
      <c r="W1" s="32" t="s">
        <v>52</v>
      </c>
    </row>
    <row r="2" spans="1:39" ht="12.75" hidden="1" x14ac:dyDescent="0.2">
      <c r="A2" s="117"/>
      <c r="B2" s="118"/>
      <c r="D2" s="10"/>
      <c r="E2" s="17"/>
      <c r="F2" s="18">
        <f>B54</f>
        <v>116.66666666666667</v>
      </c>
      <c r="G2" s="18">
        <f>B54</f>
        <v>116.66666666666667</v>
      </c>
      <c r="H2" s="17"/>
      <c r="I2" s="17"/>
      <c r="J2" s="17">
        <f>$B$55</f>
        <v>1750</v>
      </c>
      <c r="K2" s="17">
        <f>$B$55</f>
        <v>1750</v>
      </c>
      <c r="L2" s="17"/>
      <c r="M2" s="17"/>
      <c r="N2" s="11"/>
      <c r="T2" s="4"/>
      <c r="W2" s="7"/>
      <c r="Z2" s="4"/>
    </row>
    <row r="3" spans="1:39" ht="15" customHeight="1" x14ac:dyDescent="0.2">
      <c r="A3" s="117" t="s">
        <v>28</v>
      </c>
      <c r="B3" s="118">
        <v>500</v>
      </c>
      <c r="D3" s="34">
        <v>0.1</v>
      </c>
      <c r="E3" s="18">
        <f>MAX($B$53,$B$50*$B$52*($B$51*(1+$B$14)/($B$51+K2))+$B$15)</f>
        <v>22.222222222222221</v>
      </c>
      <c r="F3" s="18">
        <f t="shared" ref="F3:F10" si="0">MAX(F2-$E3/30,0)</f>
        <v>115.92592592592592</v>
      </c>
      <c r="G3" s="18">
        <f>MAX(G2-$E$3/15,0)</f>
        <v>115.18518518518519</v>
      </c>
      <c r="H3" s="19">
        <f>12*(F2-F3)+9*(G2-G3)</f>
        <v>22.2222222222223</v>
      </c>
      <c r="I3" s="18">
        <f>MAX(E3-H3-$B$15,0)/$B$52*$B$41</f>
        <v>0</v>
      </c>
      <c r="J3" s="19">
        <f t="shared" ref="J3:J34" si="1">9*G3+6*F3</f>
        <v>1732.2222222222222</v>
      </c>
      <c r="K3" s="19">
        <f>MAX(J3+$B$28,$B$56)</f>
        <v>1732.2222222222222</v>
      </c>
      <c r="L3" s="20">
        <f>H3/$B$50</f>
        <v>0.44444444444444597</v>
      </c>
      <c r="M3" s="20">
        <f>I3/$B$50</f>
        <v>0</v>
      </c>
      <c r="N3" s="11">
        <f>$B$4*D3</f>
        <v>50</v>
      </c>
      <c r="O3" s="5"/>
      <c r="P3" s="50" t="s">
        <v>24</v>
      </c>
      <c r="Q3" s="50"/>
      <c r="R3" s="50"/>
      <c r="S3" s="50"/>
      <c r="T3" s="50"/>
      <c r="W3" s="7" t="s">
        <v>27</v>
      </c>
      <c r="AL3" s="7"/>
      <c r="AM3" s="7"/>
    </row>
    <row r="4" spans="1:39" ht="15" customHeight="1" thickBot="1" x14ac:dyDescent="0.25">
      <c r="A4" s="119" t="s">
        <v>43</v>
      </c>
      <c r="B4" s="120">
        <v>500</v>
      </c>
      <c r="D4" s="34">
        <v>0.2</v>
      </c>
      <c r="E4" s="18">
        <f>MAX($B$53,$B$50*$B$52*($B$51*(1+$B$14)/($B$51+K3))+$B$15)</f>
        <v>22.399203583872573</v>
      </c>
      <c r="F4" s="18">
        <f t="shared" si="0"/>
        <v>115.17928580646351</v>
      </c>
      <c r="G4" s="18">
        <f t="shared" ref="G4:G10" si="2">MAX(G3-$E4/15,0)</f>
        <v>113.69190494626035</v>
      </c>
      <c r="H4" s="19">
        <f t="shared" ref="H4:H67" si="3">12*(F3-F4)+9*(G3-G4)</f>
        <v>22.399203583872506</v>
      </c>
      <c r="I4" s="18">
        <f t="shared" ref="I4:I67" si="4">MAX(E4-H4-$B$15,0)/$B$52*$B$41</f>
        <v>3.3750779948604759E-14</v>
      </c>
      <c r="J4" s="19">
        <f t="shared" si="1"/>
        <v>1714.3028593551244</v>
      </c>
      <c r="K4" s="19">
        <f t="shared" ref="K4:K67" si="5">MAX(J4+$B$28,$B$56)</f>
        <v>1714.3028593551244</v>
      </c>
      <c r="L4" s="20">
        <f>H4/$B$50</f>
        <v>0.44798407167745014</v>
      </c>
      <c r="M4" s="20">
        <f>I4/$B$50</f>
        <v>6.7501559897209518E-16</v>
      </c>
      <c r="N4" s="11">
        <f t="shared" ref="N4:N67" si="6">$B$4*D4</f>
        <v>100</v>
      </c>
      <c r="O4" s="5"/>
      <c r="P4" s="14"/>
      <c r="Q4" s="15">
        <v>1</v>
      </c>
      <c r="R4" s="15">
        <v>1</v>
      </c>
      <c r="S4" s="15">
        <v>1</v>
      </c>
      <c r="T4" s="16"/>
      <c r="W4" s="7" t="s">
        <v>11</v>
      </c>
      <c r="AB4" s="7"/>
      <c r="AC4" s="7"/>
      <c r="AD4" s="7"/>
      <c r="AE4" s="7"/>
      <c r="AI4" s="7"/>
      <c r="AJ4" s="7"/>
      <c r="AK4" s="7"/>
      <c r="AL4" s="6"/>
    </row>
    <row r="5" spans="1:39" ht="15" customHeight="1" thickBot="1" x14ac:dyDescent="0.25">
      <c r="D5" s="34">
        <v>0.3</v>
      </c>
      <c r="E5" s="18">
        <f t="shared" ref="E5:E67" si="7">MAX($B$53,$B$50*$B$52*($B$51*(1+$B$14)/($B$51+K4))+$B$15)</f>
        <v>22.580470322186006</v>
      </c>
      <c r="F5" s="18">
        <f t="shared" si="0"/>
        <v>114.42660346239064</v>
      </c>
      <c r="G5" s="18">
        <f t="shared" si="2"/>
        <v>112.18654025811462</v>
      </c>
      <c r="H5" s="19">
        <f t="shared" si="3"/>
        <v>22.580470322185988</v>
      </c>
      <c r="I5" s="18">
        <f t="shared" si="4"/>
        <v>8.8817841970012523E-15</v>
      </c>
      <c r="J5" s="19">
        <f t="shared" si="1"/>
        <v>1696.2384830973756</v>
      </c>
      <c r="K5" s="19">
        <f t="shared" si="5"/>
        <v>1696.2384830973756</v>
      </c>
      <c r="L5" s="20">
        <f>H5/$B$50</f>
        <v>0.45160940644371977</v>
      </c>
      <c r="M5" s="20">
        <f>I5/$B$50</f>
        <v>1.7763568394002506E-16</v>
      </c>
      <c r="N5" s="11">
        <f t="shared" si="6"/>
        <v>150</v>
      </c>
      <c r="O5" s="5"/>
      <c r="P5" s="10">
        <v>1</v>
      </c>
      <c r="Q5" s="17">
        <v>2</v>
      </c>
      <c r="R5" s="17">
        <v>2</v>
      </c>
      <c r="S5" s="17">
        <v>2</v>
      </c>
      <c r="T5" s="11">
        <v>1</v>
      </c>
      <c r="W5" s="7" t="s">
        <v>17</v>
      </c>
      <c r="AB5" s="7"/>
      <c r="AC5" s="7"/>
      <c r="AD5" s="7"/>
      <c r="AE5" s="7"/>
      <c r="AI5" s="7"/>
      <c r="AK5" s="7"/>
      <c r="AL5" s="6"/>
    </row>
    <row r="6" spans="1:39" ht="15" customHeight="1" x14ac:dyDescent="0.2">
      <c r="A6" s="121" t="s">
        <v>31</v>
      </c>
      <c r="B6" s="122">
        <v>2249</v>
      </c>
      <c r="D6" s="34">
        <v>0.4</v>
      </c>
      <c r="E6" s="18">
        <f t="shared" si="7"/>
        <v>22.766197926504109</v>
      </c>
      <c r="F6" s="18">
        <f t="shared" si="0"/>
        <v>113.66773019817384</v>
      </c>
      <c r="G6" s="18">
        <f t="shared" si="2"/>
        <v>110.66879372968101</v>
      </c>
      <c r="H6" s="19">
        <f t="shared" si="3"/>
        <v>22.766197926504077</v>
      </c>
      <c r="I6" s="18">
        <f t="shared" si="4"/>
        <v>1.5987211554602254E-14</v>
      </c>
      <c r="J6" s="19">
        <f t="shared" si="1"/>
        <v>1678.0255247561722</v>
      </c>
      <c r="K6" s="19">
        <f t="shared" si="5"/>
        <v>1678.0255247561722</v>
      </c>
      <c r="L6" s="20">
        <f>H6/$B$50</f>
        <v>0.45532395853008156</v>
      </c>
      <c r="M6" s="20">
        <f>I6/$B$50</f>
        <v>3.1974423109204507E-16</v>
      </c>
      <c r="N6" s="11">
        <f t="shared" si="6"/>
        <v>200</v>
      </c>
      <c r="O6" s="5"/>
      <c r="P6" s="10">
        <v>1</v>
      </c>
      <c r="Q6" s="17">
        <v>2</v>
      </c>
      <c r="R6" s="17">
        <v>2</v>
      </c>
      <c r="S6" s="17">
        <v>2</v>
      </c>
      <c r="T6" s="11">
        <v>1</v>
      </c>
      <c r="W6" s="7" t="s">
        <v>18</v>
      </c>
      <c r="AB6" s="7"/>
      <c r="AC6" s="7"/>
      <c r="AD6" s="7"/>
      <c r="AE6" s="7"/>
      <c r="AI6" s="7"/>
      <c r="AK6" s="7"/>
    </row>
    <row r="7" spans="1:39" ht="15" customHeight="1" thickBot="1" x14ac:dyDescent="0.25">
      <c r="A7" s="119" t="s">
        <v>33</v>
      </c>
      <c r="B7" s="120">
        <v>1.7</v>
      </c>
      <c r="D7" s="34">
        <v>0.5</v>
      </c>
      <c r="E7" s="18">
        <f t="shared" si="7"/>
        <v>22.956572102430918</v>
      </c>
      <c r="F7" s="18">
        <f t="shared" si="0"/>
        <v>112.90251112809281</v>
      </c>
      <c r="G7" s="18">
        <f t="shared" si="2"/>
        <v>109.13835558951895</v>
      </c>
      <c r="H7" s="19">
        <f t="shared" si="3"/>
        <v>22.956572102430925</v>
      </c>
      <c r="I7" s="18">
        <f t="shared" si="4"/>
        <v>0</v>
      </c>
      <c r="J7" s="19">
        <f t="shared" si="1"/>
        <v>1659.6602670742275</v>
      </c>
      <c r="K7" s="19">
        <f t="shared" si="5"/>
        <v>1659.6602670742275</v>
      </c>
      <c r="L7" s="20">
        <f>H7/$B$50</f>
        <v>0.4591314420486185</v>
      </c>
      <c r="M7" s="20">
        <f>I7/$B$50</f>
        <v>0</v>
      </c>
      <c r="N7" s="11">
        <f t="shared" si="6"/>
        <v>250</v>
      </c>
      <c r="O7" s="5"/>
      <c r="P7" s="10">
        <v>1</v>
      </c>
      <c r="Q7" s="17">
        <v>2</v>
      </c>
      <c r="R7" s="17">
        <v>2</v>
      </c>
      <c r="S7" s="17">
        <v>2</v>
      </c>
      <c r="T7" s="11">
        <v>1</v>
      </c>
      <c r="W7" s="7"/>
    </row>
    <row r="8" spans="1:39" ht="15" customHeight="1" thickBot="1" x14ac:dyDescent="0.25">
      <c r="D8" s="34">
        <v>0.6</v>
      </c>
      <c r="E8" s="18">
        <f t="shared" si="7"/>
        <v>23.151789548703817</v>
      </c>
      <c r="F8" s="18">
        <f t="shared" si="0"/>
        <v>112.13078480980269</v>
      </c>
      <c r="G8" s="18">
        <f t="shared" si="2"/>
        <v>107.5949029529387</v>
      </c>
      <c r="H8" s="19">
        <f t="shared" si="3"/>
        <v>23.151789548703746</v>
      </c>
      <c r="I8" s="18">
        <f t="shared" si="4"/>
        <v>3.5527136788005009E-14</v>
      </c>
      <c r="J8" s="19">
        <f t="shared" si="1"/>
        <v>1641.1388354352644</v>
      </c>
      <c r="K8" s="19">
        <f t="shared" si="5"/>
        <v>1641.1388354352644</v>
      </c>
      <c r="L8" s="20">
        <f>H8/$B$50</f>
        <v>0.46303579097407493</v>
      </c>
      <c r="M8" s="20">
        <f>I8/$B$50</f>
        <v>7.1054273576010023E-16</v>
      </c>
      <c r="N8" s="11">
        <f t="shared" si="6"/>
        <v>300</v>
      </c>
      <c r="O8" s="5"/>
      <c r="P8" s="12"/>
      <c r="Q8" s="24">
        <v>1</v>
      </c>
      <c r="R8" s="24">
        <v>1</v>
      </c>
      <c r="S8" s="24">
        <v>1</v>
      </c>
      <c r="T8" s="13"/>
      <c r="W8" s="7" t="s">
        <v>87</v>
      </c>
    </row>
    <row r="9" spans="1:39" ht="15" customHeight="1" thickBot="1" x14ac:dyDescent="0.25">
      <c r="A9" s="121" t="s">
        <v>29</v>
      </c>
      <c r="B9" s="122" t="s">
        <v>50</v>
      </c>
      <c r="D9" s="34">
        <v>0.7</v>
      </c>
      <c r="E9" s="18">
        <f t="shared" si="7"/>
        <v>23.352058807450327</v>
      </c>
      <c r="F9" s="18">
        <f t="shared" si="0"/>
        <v>111.35238284955435</v>
      </c>
      <c r="G9" s="18">
        <f t="shared" si="2"/>
        <v>106.03809903244201</v>
      </c>
      <c r="H9" s="19">
        <f t="shared" si="3"/>
        <v>23.352058807450362</v>
      </c>
      <c r="I9" s="18">
        <f t="shared" si="4"/>
        <v>0</v>
      </c>
      <c r="J9" s="19">
        <f t="shared" si="1"/>
        <v>1622.4571883893041</v>
      </c>
      <c r="K9" s="19">
        <f t="shared" si="5"/>
        <v>1622.4571883893041</v>
      </c>
      <c r="L9" s="20">
        <f>H9/$B$50</f>
        <v>0.46704117614900725</v>
      </c>
      <c r="M9" s="20">
        <f>I9/$B$50</f>
        <v>0</v>
      </c>
      <c r="N9" s="11">
        <f t="shared" si="6"/>
        <v>350</v>
      </c>
      <c r="O9" s="5"/>
      <c r="P9" s="1"/>
      <c r="W9" s="7" t="s">
        <v>88</v>
      </c>
    </row>
    <row r="10" spans="1:39" ht="15" customHeight="1" thickBot="1" x14ac:dyDescent="0.25">
      <c r="A10" s="117" t="s">
        <v>2</v>
      </c>
      <c r="B10" s="118" t="s">
        <v>51</v>
      </c>
      <c r="D10" s="34">
        <v>0.8</v>
      </c>
      <c r="E10" s="18">
        <f t="shared" si="7"/>
        <v>23.557601196160821</v>
      </c>
      <c r="F10" s="18">
        <f t="shared" si="0"/>
        <v>110.56712947634898</v>
      </c>
      <c r="G10" s="18">
        <f t="shared" si="2"/>
        <v>104.46759228603129</v>
      </c>
      <c r="H10" s="19">
        <f t="shared" si="3"/>
        <v>23.557601196160803</v>
      </c>
      <c r="I10" s="18">
        <f t="shared" si="4"/>
        <v>8.8817841970012523E-15</v>
      </c>
      <c r="J10" s="19">
        <f t="shared" si="1"/>
        <v>1603.6111074323753</v>
      </c>
      <c r="K10" s="19">
        <f t="shared" si="5"/>
        <v>1603.6111074323753</v>
      </c>
      <c r="L10" s="20">
        <f>H10/$B$50</f>
        <v>0.47115202392321609</v>
      </c>
      <c r="M10" s="20">
        <f>I10/$B$50</f>
        <v>1.7763568394002506E-16</v>
      </c>
      <c r="N10" s="11">
        <f t="shared" si="6"/>
        <v>400</v>
      </c>
      <c r="O10" s="5"/>
      <c r="P10" s="64" t="s">
        <v>25</v>
      </c>
      <c r="Q10" s="65"/>
      <c r="R10" s="65"/>
      <c r="S10" s="65"/>
      <c r="T10" s="66"/>
      <c r="W10" s="7" t="s">
        <v>89</v>
      </c>
    </row>
    <row r="11" spans="1:39" ht="15" customHeight="1" thickBot="1" x14ac:dyDescent="0.25">
      <c r="A11" s="119" t="s">
        <v>19</v>
      </c>
      <c r="B11" s="120">
        <v>1750</v>
      </c>
      <c r="D11" s="34">
        <v>0.9</v>
      </c>
      <c r="E11" s="18">
        <f t="shared" si="7"/>
        <v>23.768651830817237</v>
      </c>
      <c r="F11" s="18">
        <f t="shared" ref="F11:F33" si="8">MAX(F10-$E11/30,0)</f>
        <v>109.77484108198841</v>
      </c>
      <c r="G11" s="18">
        <f t="shared" ref="G11:G33" si="9">MAX(G10-$E11/15,0)</f>
        <v>102.88301549731014</v>
      </c>
      <c r="H11" s="19">
        <f t="shared" si="3"/>
        <v>23.768651830817177</v>
      </c>
      <c r="I11" s="18">
        <f t="shared" si="4"/>
        <v>3.0198066269804258E-14</v>
      </c>
      <c r="J11" s="19">
        <f t="shared" si="1"/>
        <v>1584.5961859677218</v>
      </c>
      <c r="K11" s="19">
        <f t="shared" si="5"/>
        <v>1584.5961859677218</v>
      </c>
      <c r="L11" s="20">
        <f>H11/$B$50</f>
        <v>0.47537303661634356</v>
      </c>
      <c r="M11" s="20">
        <f>I11/$B$50</f>
        <v>6.039613253960852E-16</v>
      </c>
      <c r="N11" s="11">
        <f t="shared" si="6"/>
        <v>450</v>
      </c>
      <c r="O11" s="5"/>
      <c r="P11" s="26"/>
      <c r="Q11" s="27">
        <f>VLOOKUP($R$16,$D:$G,3,FALSE)</f>
        <v>112.90251112809281</v>
      </c>
      <c r="R11" s="27">
        <f>VLOOKUP($R$16,$D:$G,3,FALSE)</f>
        <v>112.90251112809281</v>
      </c>
      <c r="S11" s="27">
        <f>VLOOKUP($R$16,$D:$G,3,FALSE)</f>
        <v>112.90251112809281</v>
      </c>
      <c r="T11" s="28"/>
      <c r="W11" s="7" t="s">
        <v>85</v>
      </c>
    </row>
    <row r="12" spans="1:39" ht="15" customHeight="1" thickBot="1" x14ac:dyDescent="0.25">
      <c r="D12" s="34">
        <v>1</v>
      </c>
      <c r="E12" s="18">
        <f t="shared" si="7"/>
        <v>23.985460750897779</v>
      </c>
      <c r="F12" s="18">
        <f t="shared" si="8"/>
        <v>108.97532572362515</v>
      </c>
      <c r="G12" s="18">
        <f t="shared" si="9"/>
        <v>101.28398478058362</v>
      </c>
      <c r="H12" s="19">
        <f t="shared" si="3"/>
        <v>23.985460750897843</v>
      </c>
      <c r="I12" s="18">
        <f t="shared" si="4"/>
        <v>0</v>
      </c>
      <c r="J12" s="19">
        <f t="shared" si="1"/>
        <v>1565.4078173670036</v>
      </c>
      <c r="K12" s="19">
        <f t="shared" si="5"/>
        <v>1565.4078173670036</v>
      </c>
      <c r="L12" s="20">
        <f>H12/$B$50</f>
        <v>0.47970921501795688</v>
      </c>
      <c r="M12" s="20">
        <f>I12/$B$50</f>
        <v>0</v>
      </c>
      <c r="N12" s="11">
        <f t="shared" si="6"/>
        <v>500</v>
      </c>
      <c r="O12" s="5"/>
      <c r="P12" s="29">
        <f t="shared" ref="P12:P14" si="10">VLOOKUP($R$16,$D:$G,3,FALSE)</f>
        <v>112.90251112809281</v>
      </c>
      <c r="Q12" s="27">
        <f>VLOOKUP($R$16,$D:$G,4,FALSE)</f>
        <v>109.13835558951895</v>
      </c>
      <c r="R12" s="27">
        <f>VLOOKUP($R$16,$D:$G,4,FALSE)</f>
        <v>109.13835558951895</v>
      </c>
      <c r="S12" s="27">
        <f>VLOOKUP($R$16,$D:$G,4,FALSE)</f>
        <v>109.13835558951895</v>
      </c>
      <c r="T12" s="30">
        <f t="shared" ref="T12:T14" si="11">VLOOKUP($R$16,$D:$G,3,FALSE)</f>
        <v>112.90251112809281</v>
      </c>
      <c r="W12" s="7" t="s">
        <v>86</v>
      </c>
    </row>
    <row r="13" spans="1:39" ht="15" customHeight="1" x14ac:dyDescent="0.2">
      <c r="A13" s="116" t="s">
        <v>22</v>
      </c>
      <c r="B13" s="109"/>
      <c r="D13" s="34">
        <v>1.1000000000000001</v>
      </c>
      <c r="E13" s="18">
        <f t="shared" si="7"/>
        <v>24.208294158458425</v>
      </c>
      <c r="F13" s="18">
        <f t="shared" si="8"/>
        <v>108.16838258500987</v>
      </c>
      <c r="G13" s="18">
        <f t="shared" si="9"/>
        <v>99.67009850335306</v>
      </c>
      <c r="H13" s="19">
        <f t="shared" si="3"/>
        <v>24.208294158458443</v>
      </c>
      <c r="I13" s="18">
        <f t="shared" si="4"/>
        <v>0</v>
      </c>
      <c r="J13" s="19">
        <f t="shared" si="1"/>
        <v>1546.0411820402369</v>
      </c>
      <c r="K13" s="19">
        <f t="shared" si="5"/>
        <v>1546.0411820402369</v>
      </c>
      <c r="L13" s="20">
        <f>H13/$B$50</f>
        <v>0.48416588316916886</v>
      </c>
      <c r="M13" s="20">
        <f>I13/$B$50</f>
        <v>0</v>
      </c>
      <c r="N13" s="11">
        <f t="shared" si="6"/>
        <v>550</v>
      </c>
      <c r="O13" s="5"/>
      <c r="P13" s="29">
        <f t="shared" si="10"/>
        <v>112.90251112809281</v>
      </c>
      <c r="Q13" s="27">
        <f t="shared" ref="Q13:Q14" si="12">VLOOKUP($R$16,$D:$G,4,FALSE)</f>
        <v>109.13835558951895</v>
      </c>
      <c r="R13" s="27">
        <f>VLOOKUP($R$16,$D:$G,4,FALSE)</f>
        <v>109.13835558951895</v>
      </c>
      <c r="S13" s="27">
        <f>VLOOKUP($R$16,$D:$G,4,FALSE)</f>
        <v>109.13835558951895</v>
      </c>
      <c r="T13" s="30">
        <f t="shared" si="11"/>
        <v>112.90251112809281</v>
      </c>
      <c r="W13" s="7" t="s">
        <v>63</v>
      </c>
    </row>
    <row r="14" spans="1:39" ht="15" customHeight="1" x14ac:dyDescent="0.2">
      <c r="A14" s="117" t="s">
        <v>61</v>
      </c>
      <c r="B14" s="123">
        <v>0</v>
      </c>
      <c r="C14" s="9"/>
      <c r="D14" s="34">
        <v>1.2</v>
      </c>
      <c r="E14" s="18">
        <f t="shared" si="7"/>
        <v>24.437435785208312</v>
      </c>
      <c r="F14" s="18">
        <f t="shared" si="8"/>
        <v>107.35380139216959</v>
      </c>
      <c r="G14" s="18">
        <f t="shared" si="9"/>
        <v>98.040936117672501</v>
      </c>
      <c r="H14" s="19">
        <f t="shared" si="3"/>
        <v>24.437435785208379</v>
      </c>
      <c r="I14" s="18">
        <f t="shared" si="4"/>
        <v>0</v>
      </c>
      <c r="J14" s="19">
        <f t="shared" si="1"/>
        <v>1526.49123341207</v>
      </c>
      <c r="K14" s="19">
        <f t="shared" si="5"/>
        <v>1526.49123341207</v>
      </c>
      <c r="L14" s="20">
        <f>H14/$B$50</f>
        <v>0.48874871570416756</v>
      </c>
      <c r="M14" s="20">
        <f>I14/$B$50</f>
        <v>0</v>
      </c>
      <c r="N14" s="11">
        <f t="shared" si="6"/>
        <v>600</v>
      </c>
      <c r="O14" s="5"/>
      <c r="P14" s="29">
        <f t="shared" si="10"/>
        <v>112.90251112809281</v>
      </c>
      <c r="Q14" s="27">
        <f t="shared" si="12"/>
        <v>109.13835558951895</v>
      </c>
      <c r="R14" s="27">
        <f>VLOOKUP($R$16,$D:$G,4,FALSE)</f>
        <v>109.13835558951895</v>
      </c>
      <c r="S14" s="27">
        <f>VLOOKUP($R$16,$D:$G,4,FALSE)</f>
        <v>109.13835558951895</v>
      </c>
      <c r="T14" s="30">
        <f t="shared" si="11"/>
        <v>112.90251112809281</v>
      </c>
      <c r="W14" s="6" t="s">
        <v>90</v>
      </c>
      <c r="AA14" s="33"/>
    </row>
    <row r="15" spans="1:39" ht="15" customHeight="1" thickBot="1" x14ac:dyDescent="0.25">
      <c r="A15" s="119" t="s">
        <v>21</v>
      </c>
      <c r="B15" s="120">
        <v>0</v>
      </c>
      <c r="C15" s="9"/>
      <c r="D15" s="34">
        <v>1.3</v>
      </c>
      <c r="E15" s="18">
        <f t="shared" si="7"/>
        <v>24.673188403491565</v>
      </c>
      <c r="F15" s="18">
        <f t="shared" si="8"/>
        <v>106.53136177871987</v>
      </c>
      <c r="G15" s="18">
        <f t="shared" si="9"/>
        <v>96.396056890773067</v>
      </c>
      <c r="H15" s="19">
        <f t="shared" si="3"/>
        <v>24.673188403491508</v>
      </c>
      <c r="I15" s="18">
        <f t="shared" si="4"/>
        <v>2.8421709430404007E-14</v>
      </c>
      <c r="J15" s="19">
        <f t="shared" si="1"/>
        <v>1506.7526826892768</v>
      </c>
      <c r="K15" s="19">
        <f t="shared" si="5"/>
        <v>1506.7526826892768</v>
      </c>
      <c r="L15" s="20">
        <f>H15/$B$50</f>
        <v>0.49346376806983017</v>
      </c>
      <c r="M15" s="20">
        <f>I15/$B$50</f>
        <v>5.6843418860808016E-16</v>
      </c>
      <c r="N15" s="11">
        <f t="shared" si="6"/>
        <v>650</v>
      </c>
      <c r="O15" s="5"/>
      <c r="P15" s="26"/>
      <c r="Q15" s="27">
        <f>VLOOKUP($R$16,$D:$G,3,FALSE)</f>
        <v>112.90251112809281</v>
      </c>
      <c r="R15" s="27">
        <f>VLOOKUP($R$16,$D:$G,3,FALSE)</f>
        <v>112.90251112809281</v>
      </c>
      <c r="S15" s="27">
        <f>VLOOKUP($R$16,$D:$G,3,FALSE)</f>
        <v>112.90251112809281</v>
      </c>
      <c r="T15" s="31"/>
      <c r="W15" s="7"/>
    </row>
    <row r="16" spans="1:39" ht="15" customHeight="1" x14ac:dyDescent="0.2">
      <c r="A16" s="121" t="s">
        <v>53</v>
      </c>
      <c r="B16" s="124">
        <v>0</v>
      </c>
      <c r="C16" s="9"/>
      <c r="D16" s="34">
        <v>1.4</v>
      </c>
      <c r="E16" s="18">
        <f t="shared" si="7"/>
        <v>24.915875499413467</v>
      </c>
      <c r="F16" s="18">
        <f t="shared" si="8"/>
        <v>105.70083259540608</v>
      </c>
      <c r="G16" s="18">
        <f t="shared" si="9"/>
        <v>94.73499852414551</v>
      </c>
      <c r="H16" s="19">
        <f t="shared" si="3"/>
        <v>24.915875499413445</v>
      </c>
      <c r="I16" s="18">
        <f t="shared" si="4"/>
        <v>1.0658141036401503E-14</v>
      </c>
      <c r="J16" s="19">
        <f t="shared" si="1"/>
        <v>1486.8199822897461</v>
      </c>
      <c r="K16" s="19">
        <f t="shared" si="5"/>
        <v>1486.8199822897461</v>
      </c>
      <c r="L16" s="20">
        <f>H16/$B$50</f>
        <v>0.4983175099882689</v>
      </c>
      <c r="M16" s="20">
        <f>I16/$B$50</f>
        <v>2.1316282072803005E-16</v>
      </c>
      <c r="N16" s="11">
        <f t="shared" si="6"/>
        <v>700</v>
      </c>
      <c r="O16" s="5"/>
      <c r="P16" s="67" t="s">
        <v>36</v>
      </c>
      <c r="Q16" s="68"/>
      <c r="R16" s="69">
        <v>0.5</v>
      </c>
      <c r="S16" s="70"/>
      <c r="U16" s="6"/>
      <c r="V16" s="6"/>
      <c r="W16" s="7" t="s">
        <v>62</v>
      </c>
      <c r="X16" s="6"/>
      <c r="AB16" s="6"/>
      <c r="AC16" s="6"/>
    </row>
    <row r="17" spans="1:28" ht="15" customHeight="1" thickBot="1" x14ac:dyDescent="0.25">
      <c r="A17" s="117" t="s">
        <v>66</v>
      </c>
      <c r="B17" s="123">
        <v>0</v>
      </c>
      <c r="C17" s="9"/>
      <c r="D17" s="34">
        <v>1.5</v>
      </c>
      <c r="E17" s="18">
        <f t="shared" si="7"/>
        <v>25.165843129067291</v>
      </c>
      <c r="F17" s="18">
        <f t="shared" si="8"/>
        <v>104.86197115777051</v>
      </c>
      <c r="G17" s="18">
        <f t="shared" si="9"/>
        <v>93.057275648874352</v>
      </c>
      <c r="H17" s="19">
        <f t="shared" si="3"/>
        <v>25.165843129067284</v>
      </c>
      <c r="I17" s="18">
        <f t="shared" si="4"/>
        <v>3.5527136788005009E-15</v>
      </c>
      <c r="J17" s="19">
        <f t="shared" si="1"/>
        <v>1466.6873077864921</v>
      </c>
      <c r="K17" s="19">
        <f t="shared" si="5"/>
        <v>1466.6873077864921</v>
      </c>
      <c r="L17" s="20">
        <f>H17/$B$50</f>
        <v>0.50331686258134567</v>
      </c>
      <c r="M17" s="20">
        <f>I17/$B$50</f>
        <v>7.105427357601002E-17</v>
      </c>
      <c r="N17" s="11">
        <f t="shared" si="6"/>
        <v>750</v>
      </c>
      <c r="O17" s="5"/>
      <c r="P17" s="71" t="s">
        <v>26</v>
      </c>
      <c r="Q17" s="72"/>
      <c r="R17" s="73">
        <f>VLOOKUP($R$16,$D:$K,8,FALSE)</f>
        <v>1659.6602670742275</v>
      </c>
      <c r="S17" s="74"/>
      <c r="W17" s="7" t="s">
        <v>101</v>
      </c>
      <c r="AB17" s="9"/>
    </row>
    <row r="18" spans="1:28" ht="15" customHeight="1" x14ac:dyDescent="0.2">
      <c r="A18" s="117" t="s">
        <v>67</v>
      </c>
      <c r="B18" s="123">
        <v>0</v>
      </c>
      <c r="D18" s="34">
        <v>1.6</v>
      </c>
      <c r="E18" s="18">
        <f t="shared" si="7"/>
        <v>25.423461982004163</v>
      </c>
      <c r="F18" s="18">
        <f t="shared" si="8"/>
        <v>104.01452242503704</v>
      </c>
      <c r="G18" s="18">
        <f t="shared" si="9"/>
        <v>91.362378183407401</v>
      </c>
      <c r="H18" s="19">
        <f t="shared" si="3"/>
        <v>25.423461982004184</v>
      </c>
      <c r="I18" s="18">
        <f t="shared" si="4"/>
        <v>0</v>
      </c>
      <c r="J18" s="19">
        <f t="shared" si="1"/>
        <v>1446.3485382008889</v>
      </c>
      <c r="K18" s="19">
        <f t="shared" si="5"/>
        <v>1446.3485382008889</v>
      </c>
      <c r="L18" s="20">
        <f>H18/$B$50</f>
        <v>0.50846923964008373</v>
      </c>
      <c r="M18" s="20">
        <f>I18/$B$50</f>
        <v>0</v>
      </c>
      <c r="N18" s="11">
        <f t="shared" si="6"/>
        <v>800</v>
      </c>
      <c r="O18" s="5"/>
      <c r="W18" s="7"/>
    </row>
    <row r="19" spans="1:28" ht="15" customHeight="1" x14ac:dyDescent="0.2">
      <c r="A19" s="117" t="s">
        <v>68</v>
      </c>
      <c r="B19" s="123">
        <v>0</v>
      </c>
      <c r="D19" s="34">
        <v>1.7</v>
      </c>
      <c r="E19" s="18">
        <f t="shared" si="7"/>
        <v>25.689129679835037</v>
      </c>
      <c r="F19" s="18">
        <f t="shared" si="8"/>
        <v>103.15821810237587</v>
      </c>
      <c r="G19" s="18">
        <f t="shared" si="9"/>
        <v>89.649769538085067</v>
      </c>
      <c r="H19" s="19">
        <f t="shared" si="3"/>
        <v>25.689129679835091</v>
      </c>
      <c r="I19" s="18">
        <f t="shared" si="4"/>
        <v>0</v>
      </c>
      <c r="J19" s="19">
        <f t="shared" si="1"/>
        <v>1425.7972344570207</v>
      </c>
      <c r="K19" s="19">
        <f t="shared" si="5"/>
        <v>1425.7972344570207</v>
      </c>
      <c r="L19" s="20">
        <f>H19/$B$50</f>
        <v>0.51378259359670186</v>
      </c>
      <c r="M19" s="20">
        <f>I19/$B$50</f>
        <v>0</v>
      </c>
      <c r="N19" s="11">
        <f t="shared" si="6"/>
        <v>850</v>
      </c>
      <c r="O19" s="5"/>
      <c r="P19" s="56" t="s">
        <v>59</v>
      </c>
      <c r="Q19" s="57"/>
      <c r="R19" s="57"/>
      <c r="S19" s="2">
        <f>(MATCH(MAX($H:$H),$H:$H,0)-1)/10</f>
        <v>5.5</v>
      </c>
      <c r="W19" s="6" t="s">
        <v>12</v>
      </c>
    </row>
    <row r="20" spans="1:28" ht="15" customHeight="1" x14ac:dyDescent="0.2">
      <c r="A20" s="117" t="s">
        <v>69</v>
      </c>
      <c r="B20" s="123">
        <v>0</v>
      </c>
      <c r="D20" s="34">
        <v>1.8</v>
      </c>
      <c r="E20" s="18">
        <f t="shared" si="7"/>
        <v>25.963273342272466</v>
      </c>
      <c r="F20" s="18">
        <f t="shared" si="8"/>
        <v>102.29277565763346</v>
      </c>
      <c r="G20" s="18">
        <f t="shared" si="9"/>
        <v>87.91888464860024</v>
      </c>
      <c r="H20" s="19">
        <f t="shared" si="3"/>
        <v>25.963273342272402</v>
      </c>
      <c r="I20" s="18">
        <f t="shared" si="4"/>
        <v>3.1974423109204508E-14</v>
      </c>
      <c r="J20" s="19">
        <f t="shared" si="1"/>
        <v>1405.0266157832029</v>
      </c>
      <c r="K20" s="19">
        <f t="shared" si="5"/>
        <v>1405.0266157832029</v>
      </c>
      <c r="L20" s="20">
        <f>H20/$B$50</f>
        <v>0.51926546684544805</v>
      </c>
      <c r="M20" s="20">
        <f>I20/$B$50</f>
        <v>6.3948846218409014E-16</v>
      </c>
      <c r="N20" s="11">
        <f t="shared" si="6"/>
        <v>900</v>
      </c>
      <c r="O20" s="5"/>
      <c r="P20" s="58" t="s">
        <v>60</v>
      </c>
      <c r="Q20" s="50"/>
      <c r="R20" s="50"/>
      <c r="S20" s="8">
        <f>(MATCH(SMALL($F:$F,COUNTIF($F:$F,0)+1),$F:$F,0)-1)/10</f>
        <v>7.9</v>
      </c>
      <c r="W20" s="7" t="s">
        <v>93</v>
      </c>
    </row>
    <row r="21" spans="1:28" ht="15" customHeight="1" x14ac:dyDescent="0.2">
      <c r="A21" s="117" t="s">
        <v>70</v>
      </c>
      <c r="B21" s="123">
        <v>0</v>
      </c>
      <c r="D21" s="34">
        <v>1.9</v>
      </c>
      <c r="E21" s="18">
        <f t="shared" si="7"/>
        <v>26.246352458148614</v>
      </c>
      <c r="F21" s="18">
        <f t="shared" si="8"/>
        <v>101.41789724236183</v>
      </c>
      <c r="G21" s="18">
        <f t="shared" si="9"/>
        <v>86.169127818057007</v>
      </c>
      <c r="H21" s="19">
        <f t="shared" si="3"/>
        <v>26.246352458148593</v>
      </c>
      <c r="I21" s="18">
        <f t="shared" si="4"/>
        <v>1.0658141036401503E-14</v>
      </c>
      <c r="J21" s="19">
        <f t="shared" si="1"/>
        <v>1384.0295338166839</v>
      </c>
      <c r="K21" s="19">
        <f t="shared" si="5"/>
        <v>1384.0295338166839</v>
      </c>
      <c r="L21" s="20">
        <f>H21/$B$50</f>
        <v>0.52492704916297184</v>
      </c>
      <c r="M21" s="20">
        <f>I21/$B$50</f>
        <v>2.1316282072803005E-16</v>
      </c>
      <c r="N21" s="11">
        <f t="shared" si="6"/>
        <v>950</v>
      </c>
      <c r="O21" s="5"/>
    </row>
    <row r="22" spans="1:28" ht="15" customHeight="1" x14ac:dyDescent="0.2">
      <c r="A22" s="117" t="s">
        <v>71</v>
      </c>
      <c r="B22" s="123">
        <v>0</v>
      </c>
      <c r="D22" s="34">
        <v>2</v>
      </c>
      <c r="E22" s="18">
        <f t="shared" si="7"/>
        <v>26.53886210515477</v>
      </c>
      <c r="F22" s="18">
        <f t="shared" si="8"/>
        <v>100.53326850552334</v>
      </c>
      <c r="G22" s="18">
        <f t="shared" si="9"/>
        <v>84.39987034438002</v>
      </c>
      <c r="H22" s="19">
        <f t="shared" si="3"/>
        <v>26.538862105154806</v>
      </c>
      <c r="I22" s="18">
        <f t="shared" si="4"/>
        <v>0</v>
      </c>
      <c r="J22" s="19">
        <f t="shared" si="1"/>
        <v>1362.7984441325602</v>
      </c>
      <c r="K22" s="19">
        <f t="shared" si="5"/>
        <v>1362.7984441325602</v>
      </c>
      <c r="L22" s="20">
        <f>H22/$B$50</f>
        <v>0.53077724210309607</v>
      </c>
      <c r="M22" s="20">
        <f>I22/$B$50</f>
        <v>0</v>
      </c>
      <c r="N22" s="11">
        <f t="shared" si="6"/>
        <v>1000</v>
      </c>
      <c r="O22" s="5"/>
      <c r="T22" s="7"/>
    </row>
    <row r="23" spans="1:28" ht="15" customHeight="1" thickBot="1" x14ac:dyDescent="0.25">
      <c r="A23" s="119" t="s">
        <v>72</v>
      </c>
      <c r="B23" s="125">
        <f>(1+B22)*(1+B21)*(1+B20)*(1+B19)*(1+B18)*(1+B17)*(1+B16)</f>
        <v>1</v>
      </c>
      <c r="D23" s="34">
        <v>2.1</v>
      </c>
      <c r="E23" s="18">
        <f t="shared" si="7"/>
        <v>26.841336569444714</v>
      </c>
      <c r="F23" s="18">
        <f t="shared" si="8"/>
        <v>99.638557286541854</v>
      </c>
      <c r="G23" s="18">
        <f t="shared" si="9"/>
        <v>82.610447906417036</v>
      </c>
      <c r="H23" s="19">
        <f t="shared" si="3"/>
        <v>26.841336569444664</v>
      </c>
      <c r="I23" s="18">
        <f t="shared" si="4"/>
        <v>2.4868995751603507E-14</v>
      </c>
      <c r="J23" s="19">
        <f t="shared" si="1"/>
        <v>1341.3253748770044</v>
      </c>
      <c r="K23" s="19">
        <f t="shared" si="5"/>
        <v>1341.3253748770044</v>
      </c>
      <c r="L23" s="20">
        <f>H23/$B$50</f>
        <v>0.53682673138889325</v>
      </c>
      <c r="M23" s="20">
        <f>I23/$B$50</f>
        <v>4.9737991503207018E-16</v>
      </c>
      <c r="N23" s="11">
        <f t="shared" si="6"/>
        <v>1050</v>
      </c>
      <c r="O23" s="5"/>
    </row>
    <row r="24" spans="1:28" ht="15" customHeight="1" thickBot="1" x14ac:dyDescent="0.25">
      <c r="D24" s="34">
        <v>2.2000000000000002</v>
      </c>
      <c r="E24" s="18">
        <f t="shared" si="7"/>
        <v>27.154353425091891</v>
      </c>
      <c r="F24" s="18">
        <f t="shared" si="8"/>
        <v>98.733412172372127</v>
      </c>
      <c r="G24" s="18">
        <f t="shared" si="9"/>
        <v>80.800157678077582</v>
      </c>
      <c r="H24" s="19">
        <f t="shared" si="3"/>
        <v>27.154353425091813</v>
      </c>
      <c r="I24" s="18">
        <f t="shared" si="4"/>
        <v>3.907985046680551E-14</v>
      </c>
      <c r="J24" s="19">
        <f t="shared" si="1"/>
        <v>1319.6018921369309</v>
      </c>
      <c r="K24" s="19">
        <f t="shared" si="5"/>
        <v>1319.6018921369309</v>
      </c>
      <c r="L24" s="20">
        <f>H24/$B$50</f>
        <v>0.5430870685018363</v>
      </c>
      <c r="M24" s="20">
        <f>I24/$B$50</f>
        <v>7.8159700933611021E-16</v>
      </c>
      <c r="N24" s="11">
        <f t="shared" si="6"/>
        <v>1100</v>
      </c>
      <c r="O24" s="5"/>
      <c r="P24" s="77" t="s">
        <v>92</v>
      </c>
      <c r="Q24" s="80"/>
      <c r="R24" s="80"/>
      <c r="S24" s="76" t="s">
        <v>30</v>
      </c>
      <c r="T24" s="76"/>
      <c r="U24" s="76" t="s">
        <v>32</v>
      </c>
      <c r="V24" s="49"/>
      <c r="W24" s="17"/>
      <c r="X24" s="17"/>
    </row>
    <row r="25" spans="1:28" ht="15" customHeight="1" x14ac:dyDescent="0.2">
      <c r="A25" s="116" t="s">
        <v>54</v>
      </c>
      <c r="B25" s="109"/>
      <c r="D25" s="34">
        <v>2.2999999999999998</v>
      </c>
      <c r="E25" s="18">
        <f t="shared" si="7"/>
        <v>27.478538144011416</v>
      </c>
      <c r="F25" s="18">
        <f t="shared" si="8"/>
        <v>97.817460900905076</v>
      </c>
      <c r="G25" s="18">
        <f t="shared" si="9"/>
        <v>78.968255135143494</v>
      </c>
      <c r="H25" s="19">
        <f t="shared" si="3"/>
        <v>27.478538144011409</v>
      </c>
      <c r="I25" s="18">
        <f t="shared" si="4"/>
        <v>3.5527136788005009E-15</v>
      </c>
      <c r="J25" s="19">
        <f t="shared" si="1"/>
        <v>1297.6190616217218</v>
      </c>
      <c r="K25" s="19">
        <f t="shared" si="5"/>
        <v>1297.6190616217218</v>
      </c>
      <c r="L25" s="20">
        <f>H25/$B$50</f>
        <v>0.54957076288022821</v>
      </c>
      <c r="M25" s="20">
        <f>I25/$B$50</f>
        <v>7.105427357601002E-17</v>
      </c>
      <c r="N25" s="11">
        <f t="shared" si="6"/>
        <v>1150</v>
      </c>
      <c r="O25" s="5"/>
      <c r="P25" s="78" t="s">
        <v>48</v>
      </c>
      <c r="Q25" s="79"/>
      <c r="R25" s="79"/>
      <c r="S25" s="75">
        <v>2249</v>
      </c>
      <c r="T25" s="75"/>
      <c r="U25" s="75">
        <v>1.7</v>
      </c>
      <c r="V25" s="81"/>
    </row>
    <row r="26" spans="1:28" ht="15" customHeight="1" x14ac:dyDescent="0.2">
      <c r="A26" s="117" t="s">
        <v>8</v>
      </c>
      <c r="B26" s="126">
        <v>0.05</v>
      </c>
      <c r="D26" s="34">
        <v>2.4</v>
      </c>
      <c r="E26" s="18">
        <f t="shared" si="7"/>
        <v>27.814569319760384</v>
      </c>
      <c r="F26" s="18">
        <f t="shared" si="8"/>
        <v>96.890308590246391</v>
      </c>
      <c r="G26" s="18">
        <f t="shared" si="9"/>
        <v>77.11395051382614</v>
      </c>
      <c r="H26" s="19">
        <f t="shared" si="3"/>
        <v>27.814569319760395</v>
      </c>
      <c r="I26" s="18">
        <f t="shared" si="4"/>
        <v>0</v>
      </c>
      <c r="J26" s="19">
        <f t="shared" si="1"/>
        <v>1275.3674061659135</v>
      </c>
      <c r="K26" s="19">
        <f t="shared" si="5"/>
        <v>1275.3674061659135</v>
      </c>
      <c r="L26" s="20">
        <f>H26/$B$50</f>
        <v>0.55629138639520792</v>
      </c>
      <c r="M26" s="20">
        <f>I26/$B$50</f>
        <v>0</v>
      </c>
      <c r="N26" s="11">
        <f t="shared" si="6"/>
        <v>1200</v>
      </c>
      <c r="O26" s="5"/>
      <c r="P26" s="78" t="s">
        <v>45</v>
      </c>
      <c r="Q26" s="79"/>
      <c r="R26" s="79"/>
      <c r="S26" s="75">
        <v>1250</v>
      </c>
      <c r="T26" s="75"/>
      <c r="U26" s="75">
        <v>1.3</v>
      </c>
      <c r="V26" s="81"/>
      <c r="AA26" s="1"/>
    </row>
    <row r="27" spans="1:28" ht="15" customHeight="1" x14ac:dyDescent="0.2">
      <c r="A27" s="117" t="s">
        <v>0</v>
      </c>
      <c r="B27" s="123">
        <v>0.85</v>
      </c>
      <c r="D27" s="34">
        <v>2.5</v>
      </c>
      <c r="E27" s="18">
        <f t="shared" si="7"/>
        <v>28.163184604126585</v>
      </c>
      <c r="F27" s="18">
        <f t="shared" si="8"/>
        <v>95.951535770108833</v>
      </c>
      <c r="G27" s="18">
        <f t="shared" si="9"/>
        <v>75.236404873551038</v>
      </c>
      <c r="H27" s="19">
        <f t="shared" si="3"/>
        <v>28.163184604126613</v>
      </c>
      <c r="I27" s="18">
        <f t="shared" si="4"/>
        <v>0</v>
      </c>
      <c r="J27" s="19">
        <f t="shared" si="1"/>
        <v>1252.8368584826123</v>
      </c>
      <c r="K27" s="19">
        <f t="shared" si="5"/>
        <v>1252.8368584826123</v>
      </c>
      <c r="L27" s="20">
        <f>H27/$B$50</f>
        <v>0.56326369208253224</v>
      </c>
      <c r="M27" s="20">
        <f>I27/$B$50</f>
        <v>0</v>
      </c>
      <c r="N27" s="11">
        <f t="shared" si="6"/>
        <v>1250</v>
      </c>
      <c r="O27" s="5"/>
      <c r="P27" s="78" t="s">
        <v>46</v>
      </c>
      <c r="Q27" s="79"/>
      <c r="R27" s="79"/>
      <c r="S27" s="75">
        <v>147</v>
      </c>
      <c r="T27" s="75"/>
      <c r="U27" s="75">
        <v>0.4</v>
      </c>
      <c r="V27" s="81"/>
    </row>
    <row r="28" spans="1:28" ht="15" customHeight="1" x14ac:dyDescent="0.2">
      <c r="A28" s="117" t="s">
        <v>1</v>
      </c>
      <c r="B28" s="118">
        <v>0</v>
      </c>
      <c r="D28" s="34">
        <v>2.6</v>
      </c>
      <c r="E28" s="18">
        <f t="shared" si="7"/>
        <v>28.525187474254604</v>
      </c>
      <c r="F28" s="18">
        <f t="shared" si="8"/>
        <v>95.000696187633679</v>
      </c>
      <c r="G28" s="18">
        <f t="shared" si="9"/>
        <v>73.334725708600729</v>
      </c>
      <c r="H28" s="19">
        <f t="shared" si="3"/>
        <v>28.525187474254636</v>
      </c>
      <c r="I28" s="18">
        <f t="shared" si="4"/>
        <v>0</v>
      </c>
      <c r="J28" s="19">
        <f t="shared" si="1"/>
        <v>1230.0167085032085</v>
      </c>
      <c r="K28" s="19">
        <f t="shared" si="5"/>
        <v>1230.0167085032085</v>
      </c>
      <c r="L28" s="20">
        <f>H28/$B$50</f>
        <v>0.57050374948509275</v>
      </c>
      <c r="M28" s="20">
        <f>I28/$B$50</f>
        <v>0</v>
      </c>
      <c r="N28" s="11">
        <f t="shared" si="6"/>
        <v>1300</v>
      </c>
      <c r="O28" s="5"/>
      <c r="P28" s="82" t="s">
        <v>47</v>
      </c>
      <c r="Q28" s="83"/>
      <c r="R28" s="83"/>
      <c r="S28" s="84">
        <v>128</v>
      </c>
      <c r="T28" s="84"/>
      <c r="U28" s="84">
        <v>0.4</v>
      </c>
      <c r="V28" s="85"/>
    </row>
    <row r="29" spans="1:28" ht="15" customHeight="1" thickBot="1" x14ac:dyDescent="0.25">
      <c r="A29" s="119" t="s">
        <v>1</v>
      </c>
      <c r="B29" s="125">
        <v>0</v>
      </c>
      <c r="D29" s="34">
        <v>2.7</v>
      </c>
      <c r="E29" s="18">
        <f t="shared" si="7"/>
        <v>28.901454971067565</v>
      </c>
      <c r="F29" s="18">
        <f t="shared" si="8"/>
        <v>94.037314355264755</v>
      </c>
      <c r="G29" s="18">
        <f t="shared" si="9"/>
        <v>71.407962043862895</v>
      </c>
      <c r="H29" s="19">
        <f t="shared" si="3"/>
        <v>28.901454971067594</v>
      </c>
      <c r="I29" s="18">
        <f t="shared" si="4"/>
        <v>0</v>
      </c>
      <c r="J29" s="19">
        <f t="shared" si="1"/>
        <v>1206.8955445263546</v>
      </c>
      <c r="K29" s="19">
        <f t="shared" si="5"/>
        <v>1206.8955445263546</v>
      </c>
      <c r="L29" s="20">
        <f>H29/$B$50</f>
        <v>0.57802909942135183</v>
      </c>
      <c r="M29" s="20">
        <f>I29/$B$50</f>
        <v>0</v>
      </c>
      <c r="N29" s="11">
        <f t="shared" si="6"/>
        <v>1350</v>
      </c>
      <c r="O29" s="5"/>
      <c r="P29" s="7"/>
      <c r="Q29" s="7"/>
    </row>
    <row r="30" spans="1:28" ht="15" customHeight="1" x14ac:dyDescent="0.2">
      <c r="A30" s="121" t="s">
        <v>73</v>
      </c>
      <c r="B30" s="124">
        <v>0</v>
      </c>
      <c r="D30" s="34">
        <v>2.8</v>
      </c>
      <c r="E30" s="18">
        <f t="shared" si="7"/>
        <v>29.292946577978483</v>
      </c>
      <c r="F30" s="18">
        <f t="shared" si="8"/>
        <v>93.060882802665475</v>
      </c>
      <c r="G30" s="18">
        <f t="shared" si="9"/>
        <v>69.455098938664335</v>
      </c>
      <c r="H30" s="19">
        <f t="shared" si="3"/>
        <v>29.292946577978398</v>
      </c>
      <c r="I30" s="18">
        <f t="shared" si="4"/>
        <v>4.2632564145606011E-14</v>
      </c>
      <c r="J30" s="19">
        <f t="shared" si="1"/>
        <v>1183.4611872639721</v>
      </c>
      <c r="K30" s="19">
        <f t="shared" si="5"/>
        <v>1183.4611872639721</v>
      </c>
      <c r="L30" s="20">
        <f>H30/$B$50</f>
        <v>0.58585893155956792</v>
      </c>
      <c r="M30" s="20">
        <f>I30/$B$50</f>
        <v>8.5265128291212019E-16</v>
      </c>
      <c r="N30" s="11">
        <f t="shared" si="6"/>
        <v>1400</v>
      </c>
      <c r="O30" s="5"/>
      <c r="P30" s="106" t="s">
        <v>91</v>
      </c>
      <c r="Q30" s="107"/>
      <c r="R30" s="107"/>
      <c r="S30" s="108" t="s">
        <v>34</v>
      </c>
      <c r="T30" s="108"/>
      <c r="U30" s="109"/>
    </row>
    <row r="31" spans="1:28" ht="15" customHeight="1" x14ac:dyDescent="0.2">
      <c r="A31" s="117" t="s">
        <v>74</v>
      </c>
      <c r="B31" s="123">
        <v>0</v>
      </c>
      <c r="D31" s="34">
        <v>2.9</v>
      </c>
      <c r="E31" s="18">
        <f t="shared" si="7"/>
        <v>29.700714443712233</v>
      </c>
      <c r="F31" s="18">
        <f t="shared" si="8"/>
        <v>92.07085898787507</v>
      </c>
      <c r="G31" s="18">
        <f t="shared" si="9"/>
        <v>67.475051309083526</v>
      </c>
      <c r="H31" s="19">
        <f t="shared" si="3"/>
        <v>29.700714443712144</v>
      </c>
      <c r="I31" s="18">
        <f t="shared" si="4"/>
        <v>4.4408920985006262E-14</v>
      </c>
      <c r="J31" s="19">
        <f t="shared" si="1"/>
        <v>1159.7006157090022</v>
      </c>
      <c r="K31" s="19">
        <f t="shared" si="5"/>
        <v>1159.7006157090022</v>
      </c>
      <c r="L31" s="20">
        <f>H31/$B$50</f>
        <v>0.5940142888742429</v>
      </c>
      <c r="M31" s="20">
        <f>I31/$B$50</f>
        <v>8.8817841970012523E-16</v>
      </c>
      <c r="N31" s="11">
        <f t="shared" si="6"/>
        <v>1450</v>
      </c>
      <c r="O31" s="5"/>
      <c r="P31" s="110" t="s">
        <v>9</v>
      </c>
      <c r="Q31" s="79"/>
      <c r="R31" s="79"/>
      <c r="S31" s="86">
        <f>SUM(H3:H28)</f>
        <v>649.97911437098946</v>
      </c>
      <c r="T31" s="86"/>
      <c r="U31" s="111"/>
    </row>
    <row r="32" spans="1:28" ht="15" customHeight="1" thickBot="1" x14ac:dyDescent="0.25">
      <c r="A32" s="117" t="s">
        <v>75</v>
      </c>
      <c r="B32" s="123">
        <v>0</v>
      </c>
      <c r="D32" s="34">
        <v>3</v>
      </c>
      <c r="E32" s="18">
        <f t="shared" si="7"/>
        <v>30.12591519624198</v>
      </c>
      <c r="F32" s="18">
        <f t="shared" si="8"/>
        <v>91.066661814667</v>
      </c>
      <c r="G32" s="18">
        <f t="shared" si="9"/>
        <v>65.4666569626674</v>
      </c>
      <c r="H32" s="19">
        <f t="shared" si="3"/>
        <v>30.125915196241962</v>
      </c>
      <c r="I32" s="18">
        <f t="shared" si="4"/>
        <v>8.8817841970012523E-15</v>
      </c>
      <c r="J32" s="19">
        <f t="shared" si="1"/>
        <v>1135.5998835520086</v>
      </c>
      <c r="K32" s="19">
        <f t="shared" si="5"/>
        <v>1135.5998835520086</v>
      </c>
      <c r="L32" s="20">
        <f>H32/$B$50</f>
        <v>0.60251830392483929</v>
      </c>
      <c r="M32" s="20">
        <f>I32/$B$50</f>
        <v>1.7763568394002506E-16</v>
      </c>
      <c r="N32" s="11">
        <f t="shared" si="6"/>
        <v>1500</v>
      </c>
      <c r="O32" s="5"/>
      <c r="P32" s="112" t="s">
        <v>7</v>
      </c>
      <c r="Q32" s="113"/>
      <c r="R32" s="113"/>
      <c r="S32" s="114">
        <f>SUM(I3:I22)</f>
        <v>2.1849189124623081E-13</v>
      </c>
      <c r="T32" s="114"/>
      <c r="U32" s="115"/>
    </row>
    <row r="33" spans="1:16" ht="15" customHeight="1" x14ac:dyDescent="0.2">
      <c r="A33" s="117" t="s">
        <v>76</v>
      </c>
      <c r="B33" s="123">
        <v>0</v>
      </c>
      <c r="D33" s="34">
        <v>3.1</v>
      </c>
      <c r="E33" s="18">
        <f t="shared" si="7"/>
        <v>30.569823648688288</v>
      </c>
      <c r="F33" s="18">
        <f t="shared" si="8"/>
        <v>90.047667693044062</v>
      </c>
      <c r="G33" s="18">
        <f t="shared" si="9"/>
        <v>63.428668719421516</v>
      </c>
      <c r="H33" s="19">
        <f t="shared" si="3"/>
        <v>30.569823648688221</v>
      </c>
      <c r="I33" s="18">
        <f t="shared" si="4"/>
        <v>3.3750779948604759E-14</v>
      </c>
      <c r="J33" s="19">
        <f t="shared" si="1"/>
        <v>1111.1440246330581</v>
      </c>
      <c r="K33" s="19">
        <f t="shared" si="5"/>
        <v>1111.1440246330581</v>
      </c>
      <c r="L33" s="20">
        <f>H33/$B$50</f>
        <v>0.61139647297376443</v>
      </c>
      <c r="M33" s="20">
        <f>I33/$B$50</f>
        <v>6.7501559897209518E-16</v>
      </c>
      <c r="N33" s="11">
        <f t="shared" si="6"/>
        <v>1550</v>
      </c>
      <c r="O33" s="5"/>
      <c r="P33" s="1"/>
    </row>
    <row r="34" spans="1:16" ht="15" customHeight="1" x14ac:dyDescent="0.2">
      <c r="A34" s="117" t="s">
        <v>77</v>
      </c>
      <c r="B34" s="123">
        <v>0</v>
      </c>
      <c r="D34" s="34">
        <v>3.2</v>
      </c>
      <c r="E34" s="18">
        <f t="shared" si="7"/>
        <v>31.033848765561238</v>
      </c>
      <c r="F34" s="18">
        <f t="shared" ref="F34:F42" si="13">MAX(F33-$E34/30,0)</f>
        <v>89.01320606752536</v>
      </c>
      <c r="G34" s="18">
        <f t="shared" ref="G34:G42" si="14">MAX(G33-$E34/15,0)</f>
        <v>61.359745468384098</v>
      </c>
      <c r="H34" s="19">
        <f t="shared" si="3"/>
        <v>31.033848765561189</v>
      </c>
      <c r="I34" s="18">
        <f t="shared" si="4"/>
        <v>2.4868995751603507E-14</v>
      </c>
      <c r="J34" s="19">
        <f t="shared" si="1"/>
        <v>1086.3169456206092</v>
      </c>
      <c r="K34" s="19">
        <f t="shared" si="5"/>
        <v>1086.3169456206092</v>
      </c>
      <c r="L34" s="20">
        <f>H34/$B$50</f>
        <v>0.62067697531122379</v>
      </c>
      <c r="M34" s="20">
        <f>I34/$B$50</f>
        <v>4.9737991503207018E-16</v>
      </c>
      <c r="N34" s="11">
        <f t="shared" si="6"/>
        <v>1600</v>
      </c>
      <c r="O34" s="5"/>
    </row>
    <row r="35" spans="1:16" ht="15" customHeight="1" thickBot="1" x14ac:dyDescent="0.25">
      <c r="A35" s="119" t="s">
        <v>78</v>
      </c>
      <c r="B35" s="125">
        <f>(1-B34)*(1-B33)*(1-B32)*(1-B31)*(1-B30)</f>
        <v>1</v>
      </c>
      <c r="D35" s="34">
        <v>3.3</v>
      </c>
      <c r="E35" s="18">
        <f t="shared" si="7"/>
        <v>31.519552342951663</v>
      </c>
      <c r="F35" s="18">
        <f t="shared" si="13"/>
        <v>87.962554322760298</v>
      </c>
      <c r="G35" s="18">
        <f t="shared" si="14"/>
        <v>59.258441978853988</v>
      </c>
      <c r="H35" s="19">
        <f t="shared" si="3"/>
        <v>31.519552342951741</v>
      </c>
      <c r="I35" s="18">
        <f t="shared" si="4"/>
        <v>0</v>
      </c>
      <c r="J35" s="19">
        <f t="shared" ref="J35:J66" si="15">9*G35+6*F35</f>
        <v>1061.1013037462476</v>
      </c>
      <c r="K35" s="19">
        <f t="shared" si="5"/>
        <v>1061.1013037462476</v>
      </c>
      <c r="L35" s="20">
        <f>H35/$B$50</f>
        <v>0.6303910468590348</v>
      </c>
      <c r="M35" s="20">
        <f>I35/$B$50</f>
        <v>0</v>
      </c>
      <c r="N35" s="11">
        <f t="shared" si="6"/>
        <v>1650</v>
      </c>
      <c r="O35" s="5"/>
    </row>
    <row r="36" spans="1:16" ht="15" customHeight="1" x14ac:dyDescent="0.2">
      <c r="A36" s="121" t="s">
        <v>94</v>
      </c>
      <c r="B36" s="124">
        <v>0</v>
      </c>
      <c r="D36" s="34">
        <v>3.4</v>
      </c>
      <c r="E36" s="18">
        <f t="shared" si="7"/>
        <v>32.028670964538094</v>
      </c>
      <c r="F36" s="18">
        <f t="shared" si="13"/>
        <v>86.894931957275688</v>
      </c>
      <c r="G36" s="18">
        <f t="shared" si="14"/>
        <v>57.123197247884782</v>
      </c>
      <c r="H36" s="19">
        <f t="shared" si="3"/>
        <v>32.028670964538165</v>
      </c>
      <c r="I36" s="18">
        <f t="shared" si="4"/>
        <v>0</v>
      </c>
      <c r="J36" s="19">
        <f t="shared" si="15"/>
        <v>1035.4783669746171</v>
      </c>
      <c r="K36" s="19">
        <f t="shared" si="5"/>
        <v>1035.4783669746171</v>
      </c>
      <c r="L36" s="20">
        <f>H36/$B$50</f>
        <v>0.64057341929076328</v>
      </c>
      <c r="M36" s="20">
        <f>I36/$B$50</f>
        <v>0</v>
      </c>
      <c r="N36" s="11">
        <f t="shared" si="6"/>
        <v>1700</v>
      </c>
      <c r="O36" s="5"/>
    </row>
    <row r="37" spans="1:16" ht="15" customHeight="1" x14ac:dyDescent="0.2">
      <c r="A37" s="117" t="s">
        <v>95</v>
      </c>
      <c r="B37" s="123">
        <v>0</v>
      </c>
      <c r="D37" s="34">
        <v>3.5</v>
      </c>
      <c r="E37" s="18">
        <f t="shared" si="7"/>
        <v>32.563141933751872</v>
      </c>
      <c r="F37" s="18">
        <f t="shared" si="13"/>
        <v>85.809493892817287</v>
      </c>
      <c r="G37" s="18">
        <f t="shared" si="14"/>
        <v>54.952321118967994</v>
      </c>
      <c r="H37" s="19">
        <f t="shared" si="3"/>
        <v>32.563141933751908</v>
      </c>
      <c r="I37" s="18">
        <f t="shared" si="4"/>
        <v>0</v>
      </c>
      <c r="J37" s="19">
        <f t="shared" si="15"/>
        <v>1009.4278534276157</v>
      </c>
      <c r="K37" s="19">
        <f t="shared" si="5"/>
        <v>1009.4278534276157</v>
      </c>
      <c r="L37" s="20">
        <f>H37/$B$50</f>
        <v>0.6512628386750382</v>
      </c>
      <c r="M37" s="20">
        <f>I37/$B$50</f>
        <v>0</v>
      </c>
      <c r="N37" s="11">
        <f t="shared" si="6"/>
        <v>1750</v>
      </c>
      <c r="O37" s="5"/>
    </row>
    <row r="38" spans="1:16" ht="15" customHeight="1" x14ac:dyDescent="0.2">
      <c r="A38" s="117" t="s">
        <v>96</v>
      </c>
      <c r="B38" s="123">
        <v>0</v>
      </c>
      <c r="D38" s="34">
        <v>3.6</v>
      </c>
      <c r="E38" s="18">
        <f t="shared" si="7"/>
        <v>33.125134060869335</v>
      </c>
      <c r="F38" s="18">
        <f t="shared" si="13"/>
        <v>84.705322757454979</v>
      </c>
      <c r="G38" s="18">
        <f t="shared" si="14"/>
        <v>52.743978848243373</v>
      </c>
      <c r="H38" s="19">
        <f t="shared" si="3"/>
        <v>33.125134060869279</v>
      </c>
      <c r="I38" s="18">
        <f t="shared" si="4"/>
        <v>2.8421709430404007E-14</v>
      </c>
      <c r="J38" s="19">
        <f t="shared" si="15"/>
        <v>982.92774617892019</v>
      </c>
      <c r="K38" s="19">
        <f t="shared" si="5"/>
        <v>982.92774617892019</v>
      </c>
      <c r="L38" s="20">
        <f>H38/$B$50</f>
        <v>0.66250268121738554</v>
      </c>
      <c r="M38" s="20">
        <f>I38/$B$50</f>
        <v>5.6843418860808016E-16</v>
      </c>
      <c r="N38" s="11">
        <f t="shared" si="6"/>
        <v>1800</v>
      </c>
      <c r="O38" s="5"/>
    </row>
    <row r="39" spans="1:16" ht="15" customHeight="1" x14ac:dyDescent="0.2">
      <c r="A39" s="117" t="s">
        <v>97</v>
      </c>
      <c r="B39" s="123">
        <v>0</v>
      </c>
      <c r="D39" s="34">
        <v>3.7</v>
      </c>
      <c r="E39" s="18">
        <f t="shared" si="7"/>
        <v>33.717084415498775</v>
      </c>
      <c r="F39" s="18">
        <f t="shared" si="13"/>
        <v>83.581419943605027</v>
      </c>
      <c r="G39" s="18">
        <f t="shared" si="14"/>
        <v>50.496173220543454</v>
      </c>
      <c r="H39" s="19">
        <f t="shared" si="3"/>
        <v>33.71708441549869</v>
      </c>
      <c r="I39" s="18">
        <f t="shared" si="4"/>
        <v>4.2632564145606011E-14</v>
      </c>
      <c r="J39" s="19">
        <f t="shared" si="15"/>
        <v>955.95407864652134</v>
      </c>
      <c r="K39" s="19">
        <f t="shared" si="5"/>
        <v>955.95407864652134</v>
      </c>
      <c r="L39" s="20">
        <f>H39/$B$50</f>
        <v>0.67434168830997376</v>
      </c>
      <c r="M39" s="20">
        <f>I39/$B$50</f>
        <v>8.5265128291212019E-16</v>
      </c>
      <c r="N39" s="11">
        <f t="shared" si="6"/>
        <v>1850</v>
      </c>
      <c r="O39" s="5"/>
    </row>
    <row r="40" spans="1:16" ht="15" customHeight="1" x14ac:dyDescent="0.2">
      <c r="A40" s="117" t="s">
        <v>98</v>
      </c>
      <c r="B40" s="123">
        <v>0</v>
      </c>
      <c r="D40" s="34">
        <v>3.8</v>
      </c>
      <c r="E40" s="18">
        <f t="shared" si="7"/>
        <v>34.341742458306662</v>
      </c>
      <c r="F40" s="18">
        <f t="shared" si="13"/>
        <v>82.436695194994812</v>
      </c>
      <c r="G40" s="18">
        <f t="shared" si="14"/>
        <v>48.206723723323009</v>
      </c>
      <c r="H40" s="19">
        <f t="shared" si="3"/>
        <v>34.341742458306598</v>
      </c>
      <c r="I40" s="18">
        <f t="shared" si="4"/>
        <v>3.1974423109204508E-14</v>
      </c>
      <c r="J40" s="19">
        <f t="shared" si="15"/>
        <v>928.48068467987605</v>
      </c>
      <c r="K40" s="19">
        <f t="shared" si="5"/>
        <v>928.48068467987605</v>
      </c>
      <c r="L40" s="20">
        <f>H40/$B$50</f>
        <v>0.68683484916613191</v>
      </c>
      <c r="M40" s="20">
        <f>I40/$B$50</f>
        <v>6.3948846218409014E-16</v>
      </c>
      <c r="N40" s="11">
        <f t="shared" si="6"/>
        <v>1900</v>
      </c>
      <c r="O40" s="5"/>
    </row>
    <row r="41" spans="1:16" ht="15" customHeight="1" thickBot="1" x14ac:dyDescent="0.25">
      <c r="A41" s="119" t="s">
        <v>99</v>
      </c>
      <c r="B41" s="125">
        <f>(1-B40)*(1-B39)*(1-B38)*(1-B37)*(1-B36)</f>
        <v>1</v>
      </c>
      <c r="D41" s="34">
        <v>3.9</v>
      </c>
      <c r="E41" s="18">
        <f t="shared" si="7"/>
        <v>35.002223366572892</v>
      </c>
      <c r="F41" s="18">
        <f t="shared" si="13"/>
        <v>81.269954416109044</v>
      </c>
      <c r="G41" s="18">
        <f t="shared" si="14"/>
        <v>45.873242165551481</v>
      </c>
      <c r="H41" s="19">
        <f t="shared" si="3"/>
        <v>35.002223366572956</v>
      </c>
      <c r="I41" s="18">
        <f t="shared" si="4"/>
        <v>0</v>
      </c>
      <c r="J41" s="19">
        <f t="shared" si="15"/>
        <v>900.47890598661752</v>
      </c>
      <c r="K41" s="19">
        <f t="shared" si="5"/>
        <v>900.47890598661752</v>
      </c>
      <c r="L41" s="20">
        <f>H41/$B$50</f>
        <v>0.70004446733145909</v>
      </c>
      <c r="M41" s="20">
        <f>I41/$B$50</f>
        <v>0</v>
      </c>
      <c r="N41" s="11">
        <f t="shared" si="6"/>
        <v>1950</v>
      </c>
      <c r="O41" s="5"/>
    </row>
    <row r="42" spans="1:16" ht="15" customHeight="1" x14ac:dyDescent="0.2">
      <c r="A42" s="121" t="s">
        <v>79</v>
      </c>
      <c r="B42" s="124">
        <v>0</v>
      </c>
      <c r="D42" s="34">
        <v>4</v>
      </c>
      <c r="E42" s="18">
        <f t="shared" si="7"/>
        <v>35.702072902537374</v>
      </c>
      <c r="F42" s="18">
        <f t="shared" si="13"/>
        <v>80.0798853193578</v>
      </c>
      <c r="G42" s="18">
        <f t="shared" si="14"/>
        <v>43.493103972048992</v>
      </c>
      <c r="H42" s="19">
        <f t="shared" si="3"/>
        <v>35.702072902537338</v>
      </c>
      <c r="I42" s="18">
        <f t="shared" si="4"/>
        <v>1.7763568394002505E-14</v>
      </c>
      <c r="J42" s="19">
        <f t="shared" si="15"/>
        <v>871.91724766458765</v>
      </c>
      <c r="K42" s="19">
        <f t="shared" si="5"/>
        <v>871.91724766458765</v>
      </c>
      <c r="L42" s="20">
        <f>H42/$B$50</f>
        <v>0.71404145805074681</v>
      </c>
      <c r="M42" s="20">
        <f>I42/$B$50</f>
        <v>3.5527136788005011E-16</v>
      </c>
      <c r="N42" s="11">
        <f t="shared" si="6"/>
        <v>2000</v>
      </c>
      <c r="O42" s="5"/>
    </row>
    <row r="43" spans="1:16" ht="15" customHeight="1" x14ac:dyDescent="0.2">
      <c r="A43" s="117" t="s">
        <v>80</v>
      </c>
      <c r="B43" s="123">
        <v>0</v>
      </c>
      <c r="D43" s="34">
        <v>4.0999999999999996</v>
      </c>
      <c r="E43" s="18">
        <f t="shared" si="7"/>
        <v>36.445346893272834</v>
      </c>
      <c r="F43" s="18">
        <f t="shared" ref="F43:F49" si="16">MAX(F42-$E43/30,0)</f>
        <v>78.865040422915371</v>
      </c>
      <c r="G43" s="18">
        <f t="shared" ref="G43:G49" si="17">MAX(G42-$E43/15,0)</f>
        <v>41.063414179164134</v>
      </c>
      <c r="H43" s="19">
        <f t="shared" si="3"/>
        <v>36.44534689327287</v>
      </c>
      <c r="I43" s="18">
        <f t="shared" si="4"/>
        <v>0</v>
      </c>
      <c r="J43" s="19">
        <f t="shared" si="15"/>
        <v>842.76097014996935</v>
      </c>
      <c r="K43" s="19">
        <f t="shared" si="5"/>
        <v>842.76097014996935</v>
      </c>
      <c r="L43" s="20">
        <f>H43/$B$50</f>
        <v>0.72890693786545735</v>
      </c>
      <c r="M43" s="20">
        <f>I43/$B$50</f>
        <v>0</v>
      </c>
      <c r="N43" s="11">
        <f t="shared" si="6"/>
        <v>2050</v>
      </c>
      <c r="O43" s="5"/>
    </row>
    <row r="44" spans="1:16" ht="15" customHeight="1" x14ac:dyDescent="0.2">
      <c r="A44" s="117" t="s">
        <v>81</v>
      </c>
      <c r="B44" s="123">
        <v>0</v>
      </c>
      <c r="D44" s="34">
        <v>4.2</v>
      </c>
      <c r="E44" s="18">
        <f t="shared" si="7"/>
        <v>37.236709370853724</v>
      </c>
      <c r="F44" s="18">
        <f t="shared" si="16"/>
        <v>77.623816777220242</v>
      </c>
      <c r="G44" s="18">
        <f t="shared" si="17"/>
        <v>38.580966887773883</v>
      </c>
      <c r="H44" s="19">
        <f t="shared" si="3"/>
        <v>37.236709370853809</v>
      </c>
      <c r="I44" s="18">
        <f t="shared" si="4"/>
        <v>0</v>
      </c>
      <c r="J44" s="19">
        <f t="shared" si="15"/>
        <v>812.97160265328648</v>
      </c>
      <c r="K44" s="19">
        <f t="shared" si="5"/>
        <v>812.97160265328648</v>
      </c>
      <c r="L44" s="20">
        <f>H44/$B$50</f>
        <v>0.7447341874170762</v>
      </c>
      <c r="M44" s="20">
        <f>I44/$B$50</f>
        <v>0</v>
      </c>
      <c r="N44" s="11">
        <f t="shared" si="6"/>
        <v>2100</v>
      </c>
      <c r="O44" s="5"/>
    </row>
    <row r="45" spans="1:16" ht="15" customHeight="1" x14ac:dyDescent="0.2">
      <c r="A45" s="117" t="s">
        <v>82</v>
      </c>
      <c r="B45" s="123">
        <v>0</v>
      </c>
      <c r="D45" s="34">
        <v>4.3</v>
      </c>
      <c r="E45" s="18">
        <f t="shared" si="7"/>
        <v>38.081554771602619</v>
      </c>
      <c r="F45" s="18">
        <f t="shared" si="16"/>
        <v>76.354431618166828</v>
      </c>
      <c r="G45" s="18">
        <f t="shared" si="17"/>
        <v>36.042196569667041</v>
      </c>
      <c r="H45" s="19">
        <f t="shared" si="3"/>
        <v>38.081554771602541</v>
      </c>
      <c r="I45" s="18">
        <f t="shared" si="4"/>
        <v>3.907985046680551E-14</v>
      </c>
      <c r="J45" s="19">
        <f t="shared" si="15"/>
        <v>782.50635883600444</v>
      </c>
      <c r="K45" s="19">
        <f t="shared" si="5"/>
        <v>782.50635883600444</v>
      </c>
      <c r="L45" s="20">
        <f>H45/$B$50</f>
        <v>0.76163109543205076</v>
      </c>
      <c r="M45" s="20">
        <f>I45/$B$50</f>
        <v>7.8159700933611021E-16</v>
      </c>
      <c r="N45" s="11">
        <f t="shared" si="6"/>
        <v>2150</v>
      </c>
      <c r="O45" s="5"/>
    </row>
    <row r="46" spans="1:16" ht="15" customHeight="1" x14ac:dyDescent="0.2">
      <c r="A46" s="117" t="s">
        <v>55</v>
      </c>
      <c r="B46" s="123">
        <v>0</v>
      </c>
      <c r="D46" s="34">
        <v>4.4000000000000004</v>
      </c>
      <c r="E46" s="18">
        <f t="shared" si="7"/>
        <v>38.986161476329613</v>
      </c>
      <c r="F46" s="18">
        <f t="shared" si="16"/>
        <v>75.054892902289168</v>
      </c>
      <c r="G46" s="18">
        <f t="shared" si="17"/>
        <v>33.443119137911737</v>
      </c>
      <c r="H46" s="19">
        <f t="shared" si="3"/>
        <v>38.986161476329656</v>
      </c>
      <c r="I46" s="18">
        <f t="shared" si="4"/>
        <v>0</v>
      </c>
      <c r="J46" s="19">
        <f t="shared" si="15"/>
        <v>751.31742965494061</v>
      </c>
      <c r="K46" s="19">
        <f t="shared" si="5"/>
        <v>751.31742965494061</v>
      </c>
      <c r="L46" s="20">
        <f>H46/$B$50</f>
        <v>0.77972322952659312</v>
      </c>
      <c r="M46" s="20">
        <f>I46/$B$50</f>
        <v>0</v>
      </c>
      <c r="N46" s="11">
        <f t="shared" si="6"/>
        <v>2200</v>
      </c>
      <c r="O46" s="5"/>
    </row>
    <row r="47" spans="1:16" ht="15" customHeight="1" thickBot="1" x14ac:dyDescent="0.25">
      <c r="A47" s="119" t="s">
        <v>83</v>
      </c>
      <c r="B47" s="125">
        <f>(1-B46)*(1-B45)*(1-B44)*(1-B43)*(1-B42)</f>
        <v>1</v>
      </c>
      <c r="D47" s="34">
        <v>4.5</v>
      </c>
      <c r="E47" s="18">
        <f t="shared" si="7"/>
        <v>39.957886636157419</v>
      </c>
      <c r="F47" s="18">
        <f t="shared" si="16"/>
        <v>73.722963347750593</v>
      </c>
      <c r="G47" s="18">
        <f t="shared" si="17"/>
        <v>30.779260028834575</v>
      </c>
      <c r="H47" s="19">
        <f t="shared" si="3"/>
        <v>39.957886636157369</v>
      </c>
      <c r="I47" s="18">
        <f t="shared" si="4"/>
        <v>2.4868995751603507E-14</v>
      </c>
      <c r="J47" s="19">
        <f t="shared" si="15"/>
        <v>719.3511203460148</v>
      </c>
      <c r="K47" s="19">
        <f t="shared" si="5"/>
        <v>719.3511203460148</v>
      </c>
      <c r="L47" s="20">
        <f>H47/$B$50</f>
        <v>0.79915773272314738</v>
      </c>
      <c r="M47" s="20">
        <f>I47/$B$50</f>
        <v>4.9737991503207018E-16</v>
      </c>
      <c r="N47" s="11">
        <f t="shared" si="6"/>
        <v>2250</v>
      </c>
      <c r="O47" s="5"/>
    </row>
    <row r="48" spans="1:16" ht="15" customHeight="1" thickBot="1" x14ac:dyDescent="0.25">
      <c r="A48" s="3"/>
      <c r="D48" s="34">
        <v>4.5999999999999996</v>
      </c>
      <c r="E48" s="18">
        <f t="shared" si="7"/>
        <v>41.005416049325902</v>
      </c>
      <c r="F48" s="18">
        <f t="shared" si="16"/>
        <v>72.356116146106402</v>
      </c>
      <c r="G48" s="18">
        <f t="shared" si="17"/>
        <v>28.045565625546182</v>
      </c>
      <c r="H48" s="19">
        <f t="shared" si="3"/>
        <v>41.005416049325831</v>
      </c>
      <c r="I48" s="18">
        <f t="shared" si="4"/>
        <v>3.5527136788005009E-14</v>
      </c>
      <c r="J48" s="19">
        <f t="shared" si="15"/>
        <v>686.5467875065541</v>
      </c>
      <c r="K48" s="19">
        <f t="shared" si="5"/>
        <v>686.5467875065541</v>
      </c>
      <c r="L48" s="20">
        <f>H48/$B$50</f>
        <v>0.82010832098651665</v>
      </c>
      <c r="M48" s="20">
        <f>I48/$B$50</f>
        <v>7.1054273576010023E-16</v>
      </c>
      <c r="N48" s="11">
        <f t="shared" si="6"/>
        <v>2300</v>
      </c>
      <c r="O48" s="5"/>
    </row>
    <row r="49" spans="1:15" ht="15" customHeight="1" x14ac:dyDescent="0.2">
      <c r="A49" s="99" t="s">
        <v>3</v>
      </c>
      <c r="B49" s="100"/>
      <c r="D49" s="34">
        <v>4.7</v>
      </c>
      <c r="E49" s="18">
        <f t="shared" si="7"/>
        <v>42.139088425726165</v>
      </c>
      <c r="F49" s="18">
        <f t="shared" si="16"/>
        <v>70.951479865248857</v>
      </c>
      <c r="G49" s="18">
        <f t="shared" si="17"/>
        <v>25.236293063831106</v>
      </c>
      <c r="H49" s="19">
        <f t="shared" si="3"/>
        <v>42.139088425726229</v>
      </c>
      <c r="I49" s="18">
        <f t="shared" si="4"/>
        <v>0</v>
      </c>
      <c r="J49" s="19">
        <f t="shared" si="15"/>
        <v>652.83551676597313</v>
      </c>
      <c r="K49" s="19">
        <f t="shared" si="5"/>
        <v>652.83551676597313</v>
      </c>
      <c r="L49" s="20">
        <f>H49/$B$50</f>
        <v>0.84278176851452458</v>
      </c>
      <c r="M49" s="20">
        <f>I49/$B$50</f>
        <v>0</v>
      </c>
      <c r="N49" s="11">
        <f t="shared" si="6"/>
        <v>2350</v>
      </c>
      <c r="O49" s="5"/>
    </row>
    <row r="50" spans="1:15" ht="15" customHeight="1" x14ac:dyDescent="0.2">
      <c r="A50" s="101" t="s">
        <v>35</v>
      </c>
      <c r="B50" s="102">
        <f>IF($B$9="爆发",$B$6/$B$7/10,B3/10)*$B$23*$B$47</f>
        <v>50</v>
      </c>
      <c r="D50" s="34">
        <v>4.8</v>
      </c>
      <c r="E50" s="18">
        <f t="shared" si="7"/>
        <v>43.371321643753674</v>
      </c>
      <c r="F50" s="18">
        <f t="shared" ref="F50:F56" si="18">MAX(F49-$E50/30,0)</f>
        <v>69.505769143790403</v>
      </c>
      <c r="G50" s="18">
        <f t="shared" ref="G50:G56" si="19">MAX(G49-$E50/15,0)</f>
        <v>22.344871620914194</v>
      </c>
      <c r="H50" s="19">
        <f t="shared" si="3"/>
        <v>43.371321643753646</v>
      </c>
      <c r="I50" s="18">
        <f t="shared" si="4"/>
        <v>1.4210854715202004E-14</v>
      </c>
      <c r="J50" s="19">
        <f t="shared" si="15"/>
        <v>618.13845945097012</v>
      </c>
      <c r="K50" s="19">
        <f t="shared" si="5"/>
        <v>618.13845945097012</v>
      </c>
      <c r="L50" s="20">
        <f>H50/$B$50</f>
        <v>0.86742643287507293</v>
      </c>
      <c r="M50" s="20">
        <f>I50/$B$50</f>
        <v>2.8421709430404008E-16</v>
      </c>
      <c r="N50" s="11">
        <f t="shared" si="6"/>
        <v>2400</v>
      </c>
      <c r="O50" s="5"/>
    </row>
    <row r="51" spans="1:15" ht="15" customHeight="1" x14ac:dyDescent="0.2">
      <c r="A51" s="101" t="s">
        <v>4</v>
      </c>
      <c r="B51" s="102">
        <f>5*B50*B52</f>
        <v>500</v>
      </c>
      <c r="D51" s="34">
        <v>4.9000000000000004</v>
      </c>
      <c r="E51" s="18">
        <f t="shared" si="7"/>
        <v>44.717181112391998</v>
      </c>
      <c r="F51" s="18">
        <f t="shared" si="18"/>
        <v>68.015196440044008</v>
      </c>
      <c r="G51" s="18">
        <f t="shared" si="19"/>
        <v>19.363726213421394</v>
      </c>
      <c r="H51" s="19">
        <f t="shared" si="3"/>
        <v>44.717181112391941</v>
      </c>
      <c r="I51" s="18">
        <f t="shared" si="4"/>
        <v>2.8421709430404007E-14</v>
      </c>
      <c r="J51" s="19">
        <f t="shared" si="15"/>
        <v>582.36471456105664</v>
      </c>
      <c r="K51" s="19">
        <f t="shared" si="5"/>
        <v>582.36471456105664</v>
      </c>
      <c r="L51" s="20">
        <f>H51/$B$50</f>
        <v>0.89434362224783881</v>
      </c>
      <c r="M51" s="20">
        <f>I51/$B$50</f>
        <v>5.6843418860808016E-16</v>
      </c>
      <c r="N51" s="11">
        <f t="shared" si="6"/>
        <v>2450</v>
      </c>
      <c r="O51" s="5"/>
    </row>
    <row r="52" spans="1:15" ht="15" customHeight="1" x14ac:dyDescent="0.2">
      <c r="A52" s="101" t="s">
        <v>49</v>
      </c>
      <c r="B52" s="102">
        <f>IF($B$10="高爆",2,IF($B$10="动能",0.5,IF($B$10="破片",0.25,1)))*$B$35</f>
        <v>2</v>
      </c>
      <c r="D52" s="34">
        <v>5</v>
      </c>
      <c r="E52" s="18">
        <f t="shared" si="7"/>
        <v>46.195149682311154</v>
      </c>
      <c r="F52" s="18">
        <f t="shared" si="18"/>
        <v>66.475358117300303</v>
      </c>
      <c r="G52" s="18">
        <f t="shared" si="19"/>
        <v>16.284049567933984</v>
      </c>
      <c r="H52" s="19">
        <f t="shared" si="3"/>
        <v>46.195149682311154</v>
      </c>
      <c r="I52" s="18">
        <f t="shared" si="4"/>
        <v>0</v>
      </c>
      <c r="J52" s="19">
        <f t="shared" si="15"/>
        <v>545.40859481520772</v>
      </c>
      <c r="K52" s="19">
        <f t="shared" si="5"/>
        <v>545.40859481520772</v>
      </c>
      <c r="L52" s="20">
        <f>H52/$B$50</f>
        <v>0.92390299364622308</v>
      </c>
      <c r="M52" s="20">
        <f>I52/$B$50</f>
        <v>0</v>
      </c>
      <c r="N52" s="11">
        <f t="shared" si="6"/>
        <v>2500</v>
      </c>
      <c r="O52" s="5"/>
    </row>
    <row r="53" spans="1:15" ht="15" customHeight="1" x14ac:dyDescent="0.2">
      <c r="A53" s="101" t="s">
        <v>65</v>
      </c>
      <c r="B53" s="103">
        <f>B50*B52*(1-$B$27)</f>
        <v>15.000000000000002</v>
      </c>
      <c r="D53" s="34">
        <v>5.0999999999999996</v>
      </c>
      <c r="E53" s="18">
        <f t="shared" si="7"/>
        <v>47.828189138657571</v>
      </c>
      <c r="F53" s="18">
        <f t="shared" si="18"/>
        <v>64.881085146011714</v>
      </c>
      <c r="G53" s="18">
        <f t="shared" si="19"/>
        <v>13.095503625356812</v>
      </c>
      <c r="H53" s="19">
        <f t="shared" si="3"/>
        <v>47.828189138657613</v>
      </c>
      <c r="I53" s="18">
        <f t="shared" si="4"/>
        <v>0</v>
      </c>
      <c r="J53" s="19">
        <f t="shared" si="15"/>
        <v>507.14604350428158</v>
      </c>
      <c r="K53" s="19">
        <f t="shared" si="5"/>
        <v>507.14604350428158</v>
      </c>
      <c r="L53" s="20">
        <f>H53/$B$50</f>
        <v>0.95656378277315224</v>
      </c>
      <c r="M53" s="20">
        <f>I53/$B$50</f>
        <v>0</v>
      </c>
      <c r="N53" s="11">
        <f t="shared" si="6"/>
        <v>2550</v>
      </c>
      <c r="O53" s="5"/>
    </row>
    <row r="54" spans="1:15" ht="15" customHeight="1" x14ac:dyDescent="0.2">
      <c r="A54" s="101" t="s">
        <v>13</v>
      </c>
      <c r="B54" s="103">
        <f>B11/15</f>
        <v>116.66666666666667</v>
      </c>
      <c r="D54" s="34">
        <v>5.2</v>
      </c>
      <c r="E54" s="18">
        <f t="shared" si="7"/>
        <v>49.645233005164897</v>
      </c>
      <c r="F54" s="18">
        <f t="shared" si="18"/>
        <v>63.22624404583955</v>
      </c>
      <c r="G54" s="18">
        <f t="shared" si="19"/>
        <v>9.785821425012486</v>
      </c>
      <c r="H54" s="19">
        <f t="shared" si="3"/>
        <v>49.645233005164897</v>
      </c>
      <c r="I54" s="18">
        <f t="shared" si="4"/>
        <v>0</v>
      </c>
      <c r="J54" s="19">
        <f t="shared" si="15"/>
        <v>467.42985710014966</v>
      </c>
      <c r="K54" s="19">
        <f t="shared" si="5"/>
        <v>467.42985710014966</v>
      </c>
      <c r="L54" s="20">
        <f>H54/$B$50</f>
        <v>0.99290466010329792</v>
      </c>
      <c r="M54" s="20">
        <f>I54/$B$50</f>
        <v>0</v>
      </c>
      <c r="N54" s="11">
        <f t="shared" si="6"/>
        <v>2600</v>
      </c>
      <c r="O54" s="5"/>
    </row>
    <row r="55" spans="1:15" ht="15" customHeight="1" x14ac:dyDescent="0.2">
      <c r="A55" s="101" t="s">
        <v>56</v>
      </c>
      <c r="B55" s="102">
        <f>$B$11*(1+$B$29)+$B$28</f>
        <v>1750</v>
      </c>
      <c r="D55" s="34">
        <v>5.3</v>
      </c>
      <c r="E55" s="18">
        <f t="shared" si="7"/>
        <v>51.683333559576013</v>
      </c>
      <c r="F55" s="18">
        <f t="shared" si="18"/>
        <v>61.503466260520348</v>
      </c>
      <c r="G55" s="18">
        <f t="shared" si="19"/>
        <v>6.3402658543740849</v>
      </c>
      <c r="H55" s="19">
        <f t="shared" si="3"/>
        <v>51.683333559576042</v>
      </c>
      <c r="I55" s="18">
        <f t="shared" si="4"/>
        <v>0</v>
      </c>
      <c r="J55" s="19">
        <f t="shared" si="15"/>
        <v>426.08319025248886</v>
      </c>
      <c r="K55" s="19">
        <f t="shared" si="5"/>
        <v>426.08319025248886</v>
      </c>
      <c r="L55" s="20">
        <f>H55/$B$50</f>
        <v>1.0336666711915208</v>
      </c>
      <c r="M55" s="20">
        <f>I55/$B$50</f>
        <v>0</v>
      </c>
      <c r="N55" s="11">
        <f t="shared" si="6"/>
        <v>2650</v>
      </c>
      <c r="O55" s="5"/>
    </row>
    <row r="56" spans="1:15" ht="15" customHeight="1" thickBot="1" x14ac:dyDescent="0.25">
      <c r="A56" s="104" t="s">
        <v>64</v>
      </c>
      <c r="B56" s="105">
        <f>$B$11*$B$26</f>
        <v>87.5</v>
      </c>
      <c r="D56" s="34">
        <v>5.4</v>
      </c>
      <c r="E56" s="18">
        <f t="shared" si="7"/>
        <v>53.990829901974479</v>
      </c>
      <c r="F56" s="18">
        <f t="shared" si="18"/>
        <v>59.703771930454529</v>
      </c>
      <c r="G56" s="18">
        <f t="shared" si="19"/>
        <v>2.740877194242453</v>
      </c>
      <c r="H56" s="19">
        <f t="shared" si="3"/>
        <v>53.990829901974514</v>
      </c>
      <c r="I56" s="18">
        <f t="shared" si="4"/>
        <v>0</v>
      </c>
      <c r="J56" s="19">
        <f t="shared" si="15"/>
        <v>382.89052633090921</v>
      </c>
      <c r="K56" s="19">
        <f t="shared" si="5"/>
        <v>382.89052633090921</v>
      </c>
      <c r="L56" s="20">
        <f>H56/$B$50</f>
        <v>1.0798165980394903</v>
      </c>
      <c r="M56" s="20">
        <f>I56/$B$50</f>
        <v>0</v>
      </c>
      <c r="N56" s="11">
        <f t="shared" si="6"/>
        <v>2700</v>
      </c>
      <c r="O56" s="5"/>
    </row>
    <row r="57" spans="1:15" ht="15" customHeight="1" x14ac:dyDescent="0.2">
      <c r="D57" s="34">
        <v>5.5</v>
      </c>
      <c r="E57" s="18">
        <f t="shared" si="7"/>
        <v>56.632162775365302</v>
      </c>
      <c r="F57" s="18">
        <f t="shared" ref="F57:F68" si="20">MAX(F56-$E57/30,0)</f>
        <v>57.816033171275684</v>
      </c>
      <c r="G57" s="18">
        <f t="shared" ref="G57:G68" si="21">MAX(G56-$E57/15,0)</f>
        <v>0</v>
      </c>
      <c r="H57" s="19">
        <f t="shared" si="3"/>
        <v>47.320759858328216</v>
      </c>
      <c r="I57" s="18">
        <f t="shared" si="4"/>
        <v>4.6557014585185428</v>
      </c>
      <c r="J57" s="19">
        <f t="shared" si="15"/>
        <v>346.89619902765412</v>
      </c>
      <c r="K57" s="19">
        <f t="shared" si="5"/>
        <v>346.89619902765412</v>
      </c>
      <c r="L57" s="20">
        <f>H57/$B$50</f>
        <v>0.9464151971665643</v>
      </c>
      <c r="M57" s="20">
        <f>I57/$B$50</f>
        <v>9.3114029170370857E-2</v>
      </c>
      <c r="N57" s="11">
        <f t="shared" si="6"/>
        <v>2750</v>
      </c>
      <c r="O57" s="5"/>
    </row>
    <row r="58" spans="1:15" ht="15" customHeight="1" x14ac:dyDescent="0.2">
      <c r="D58" s="34">
        <v>5.6</v>
      </c>
      <c r="E58" s="18">
        <f t="shared" si="7"/>
        <v>59.03911253516835</v>
      </c>
      <c r="F58" s="18">
        <f t="shared" si="20"/>
        <v>55.848062753436736</v>
      </c>
      <c r="G58" s="18">
        <f t="shared" si="21"/>
        <v>0</v>
      </c>
      <c r="H58" s="19">
        <f t="shared" si="3"/>
        <v>23.615645014067383</v>
      </c>
      <c r="I58" s="18">
        <f t="shared" si="4"/>
        <v>17.711733760550484</v>
      </c>
      <c r="J58" s="19">
        <f t="shared" si="15"/>
        <v>335.08837652062039</v>
      </c>
      <c r="K58" s="19">
        <f t="shared" si="5"/>
        <v>335.08837652062039</v>
      </c>
      <c r="L58" s="20">
        <f>H58/$B$50</f>
        <v>0.47231290028134765</v>
      </c>
      <c r="M58" s="20">
        <f>I58/$B$50</f>
        <v>0.35423467521100965</v>
      </c>
      <c r="N58" s="11">
        <f t="shared" si="6"/>
        <v>2800</v>
      </c>
      <c r="O58" s="5"/>
    </row>
    <row r="59" spans="1:15" ht="15" customHeight="1" x14ac:dyDescent="0.2">
      <c r="D59" s="34">
        <v>5.7</v>
      </c>
      <c r="E59" s="18">
        <f t="shared" si="7"/>
        <v>59.873902458472763</v>
      </c>
      <c r="F59" s="18">
        <f t="shared" si="20"/>
        <v>53.852266004820976</v>
      </c>
      <c r="G59" s="18">
        <f t="shared" si="21"/>
        <v>0</v>
      </c>
      <c r="H59" s="19">
        <f t="shared" si="3"/>
        <v>23.949560983389119</v>
      </c>
      <c r="I59" s="18">
        <f t="shared" si="4"/>
        <v>17.962170737541822</v>
      </c>
      <c r="J59" s="19">
        <f t="shared" si="15"/>
        <v>323.11359602892583</v>
      </c>
      <c r="K59" s="19">
        <f t="shared" si="5"/>
        <v>323.11359602892583</v>
      </c>
      <c r="L59" s="20">
        <f>H59/$B$50</f>
        <v>0.47899121966778241</v>
      </c>
      <c r="M59" s="20">
        <f>I59/$B$50</f>
        <v>0.35924341475083643</v>
      </c>
      <c r="N59" s="11">
        <f t="shared" si="6"/>
        <v>2850</v>
      </c>
      <c r="O59" s="5"/>
    </row>
    <row r="60" spans="1:15" ht="15" customHeight="1" x14ac:dyDescent="0.2">
      <c r="D60" s="34">
        <v>5.8</v>
      </c>
      <c r="E60" s="18">
        <f t="shared" si="7"/>
        <v>60.744957003775333</v>
      </c>
      <c r="F60" s="18">
        <f t="shared" si="20"/>
        <v>51.827434104695129</v>
      </c>
      <c r="G60" s="18">
        <f t="shared" si="21"/>
        <v>0</v>
      </c>
      <c r="H60" s="19">
        <f t="shared" si="3"/>
        <v>24.297982801510159</v>
      </c>
      <c r="I60" s="18">
        <f t="shared" si="4"/>
        <v>18.223487101132587</v>
      </c>
      <c r="J60" s="19">
        <f t="shared" si="15"/>
        <v>310.96460462817078</v>
      </c>
      <c r="K60" s="19">
        <f t="shared" si="5"/>
        <v>310.96460462817078</v>
      </c>
      <c r="L60" s="20">
        <f>H60/$B$50</f>
        <v>0.48595965603020319</v>
      </c>
      <c r="M60" s="20">
        <f>I60/$B$50</f>
        <v>0.36446974202265175</v>
      </c>
      <c r="N60" s="11">
        <f t="shared" si="6"/>
        <v>2900</v>
      </c>
      <c r="O60" s="5"/>
    </row>
    <row r="61" spans="1:15" ht="15" customHeight="1" x14ac:dyDescent="0.2">
      <c r="A61" s="3"/>
      <c r="D61" s="34">
        <v>5.9</v>
      </c>
      <c r="E61" s="18">
        <f t="shared" si="7"/>
        <v>61.65497201067749</v>
      </c>
      <c r="F61" s="18">
        <f t="shared" si="20"/>
        <v>49.772268371005879</v>
      </c>
      <c r="G61" s="18">
        <f t="shared" si="21"/>
        <v>0</v>
      </c>
      <c r="H61" s="19">
        <f t="shared" si="3"/>
        <v>24.661988804271004</v>
      </c>
      <c r="I61" s="18">
        <f t="shared" si="4"/>
        <v>18.496491603203243</v>
      </c>
      <c r="J61" s="19">
        <f t="shared" si="15"/>
        <v>298.63361022603527</v>
      </c>
      <c r="K61" s="19">
        <f t="shared" si="5"/>
        <v>298.63361022603527</v>
      </c>
      <c r="L61" s="20">
        <f>H61/$B$50</f>
        <v>0.49323977608542008</v>
      </c>
      <c r="M61" s="20">
        <f>I61/$B$50</f>
        <v>0.36992983206406488</v>
      </c>
      <c r="N61" s="11">
        <f t="shared" si="6"/>
        <v>2950</v>
      </c>
      <c r="O61" s="5"/>
    </row>
    <row r="62" spans="1:15" ht="15" customHeight="1" x14ac:dyDescent="0.2">
      <c r="A62" s="3"/>
      <c r="D62" s="34">
        <v>6</v>
      </c>
      <c r="E62" s="18">
        <f t="shared" si="7"/>
        <v>62.606931839305666</v>
      </c>
      <c r="F62" s="18">
        <f t="shared" si="20"/>
        <v>47.685370643029025</v>
      </c>
      <c r="G62" s="18">
        <f t="shared" si="21"/>
        <v>0</v>
      </c>
      <c r="H62" s="19">
        <f t="shared" si="3"/>
        <v>25.042772735722252</v>
      </c>
      <c r="I62" s="18">
        <f t="shared" si="4"/>
        <v>18.782079551791707</v>
      </c>
      <c r="J62" s="19">
        <f t="shared" si="15"/>
        <v>286.11222385817416</v>
      </c>
      <c r="K62" s="19">
        <f t="shared" si="5"/>
        <v>286.11222385817416</v>
      </c>
      <c r="L62" s="20">
        <f>H62/$B$50</f>
        <v>0.50085545471444504</v>
      </c>
      <c r="M62" s="20">
        <f>I62/$B$50</f>
        <v>0.37564159103583417</v>
      </c>
      <c r="N62" s="11">
        <f t="shared" si="6"/>
        <v>3000</v>
      </c>
      <c r="O62" s="5"/>
    </row>
    <row r="63" spans="1:15" ht="15" customHeight="1" x14ac:dyDescent="0.2">
      <c r="A63" s="3"/>
      <c r="D63" s="34">
        <v>6.1</v>
      </c>
      <c r="E63" s="18">
        <f t="shared" si="7"/>
        <v>63.604150250461835</v>
      </c>
      <c r="F63" s="18">
        <f t="shared" si="20"/>
        <v>45.565232301346967</v>
      </c>
      <c r="G63" s="18">
        <f t="shared" si="21"/>
        <v>0</v>
      </c>
      <c r="H63" s="19">
        <f t="shared" si="3"/>
        <v>25.441660100184691</v>
      </c>
      <c r="I63" s="18">
        <f t="shared" si="4"/>
        <v>19.081245075138572</v>
      </c>
      <c r="J63" s="19">
        <f t="shared" si="15"/>
        <v>273.39139380808183</v>
      </c>
      <c r="K63" s="19">
        <f t="shared" si="5"/>
        <v>273.39139380808183</v>
      </c>
      <c r="L63" s="20">
        <f>H63/$B$50</f>
        <v>0.50883320200369386</v>
      </c>
      <c r="M63" s="20">
        <f>I63/$B$50</f>
        <v>0.38162490150277145</v>
      </c>
      <c r="N63" s="11">
        <f t="shared" si="6"/>
        <v>3050</v>
      </c>
      <c r="O63" s="5"/>
    </row>
    <row r="64" spans="1:15" ht="15" customHeight="1" x14ac:dyDescent="0.2">
      <c r="A64" s="3"/>
      <c r="D64" s="34">
        <v>6.2</v>
      </c>
      <c r="E64" s="18">
        <f t="shared" si="7"/>
        <v>64.650318584237539</v>
      </c>
      <c r="F64" s="18">
        <f t="shared" si="20"/>
        <v>43.410221681872379</v>
      </c>
      <c r="G64" s="18">
        <f t="shared" si="21"/>
        <v>0</v>
      </c>
      <c r="H64" s="19">
        <f t="shared" si="3"/>
        <v>25.860127433695055</v>
      </c>
      <c r="I64" s="18">
        <f t="shared" si="4"/>
        <v>19.395095575271242</v>
      </c>
      <c r="J64" s="19">
        <f t="shared" si="15"/>
        <v>260.46133009123429</v>
      </c>
      <c r="K64" s="19">
        <f t="shared" si="5"/>
        <v>260.46133009123429</v>
      </c>
      <c r="L64" s="20">
        <f>H64/$B$50</f>
        <v>0.51720254867390114</v>
      </c>
      <c r="M64" s="20">
        <f>I64/$B$50</f>
        <v>0.38790191150542486</v>
      </c>
      <c r="N64" s="11">
        <f t="shared" si="6"/>
        <v>3100</v>
      </c>
      <c r="O64" s="5"/>
    </row>
    <row r="65" spans="4:15" ht="15" customHeight="1" x14ac:dyDescent="0.2">
      <c r="D65" s="34">
        <v>6.3</v>
      </c>
      <c r="E65" s="18">
        <f t="shared" si="7"/>
        <v>65.749562826556073</v>
      </c>
      <c r="F65" s="18">
        <f t="shared" si="20"/>
        <v>41.218569587653846</v>
      </c>
      <c r="G65" s="18">
        <f t="shared" si="21"/>
        <v>0</v>
      </c>
      <c r="H65" s="19">
        <f t="shared" si="3"/>
        <v>26.299825130622395</v>
      </c>
      <c r="I65" s="18">
        <f t="shared" si="4"/>
        <v>19.724868847966839</v>
      </c>
      <c r="J65" s="19">
        <f t="shared" si="15"/>
        <v>247.31141752592308</v>
      </c>
      <c r="K65" s="19">
        <f t="shared" si="5"/>
        <v>247.31141752592308</v>
      </c>
      <c r="L65" s="20">
        <f>H65/$B$50</f>
        <v>0.5259965026124479</v>
      </c>
      <c r="M65" s="20">
        <f>I65/$B$50</f>
        <v>0.39449737695933679</v>
      </c>
      <c r="N65" s="11">
        <f t="shared" si="6"/>
        <v>3150</v>
      </c>
      <c r="O65" s="5"/>
    </row>
    <row r="66" spans="4:15" ht="15" customHeight="1" x14ac:dyDescent="0.2">
      <c r="D66" s="34">
        <v>6.4</v>
      </c>
      <c r="E66" s="18">
        <f t="shared" si="7"/>
        <v>66.906511565863482</v>
      </c>
      <c r="F66" s="18">
        <f t="shared" si="20"/>
        <v>38.988352535458397</v>
      </c>
      <c r="G66" s="18">
        <f t="shared" si="21"/>
        <v>0</v>
      </c>
      <c r="H66" s="19">
        <f t="shared" si="3"/>
        <v>26.762604626345393</v>
      </c>
      <c r="I66" s="18">
        <f t="shared" si="4"/>
        <v>20.071953469759045</v>
      </c>
      <c r="J66" s="19">
        <f t="shared" si="15"/>
        <v>233.93011521275037</v>
      </c>
      <c r="K66" s="19">
        <f t="shared" si="5"/>
        <v>233.93011521275037</v>
      </c>
      <c r="L66" s="20">
        <f>H66/$B$50</f>
        <v>0.53525209252690786</v>
      </c>
      <c r="M66" s="20">
        <f>I66/$B$50</f>
        <v>0.40143906939518087</v>
      </c>
      <c r="N66" s="11">
        <f t="shared" si="6"/>
        <v>3200</v>
      </c>
      <c r="O66" s="5"/>
    </row>
    <row r="67" spans="4:15" ht="15" customHeight="1" x14ac:dyDescent="0.2">
      <c r="D67" s="34">
        <v>6.5</v>
      </c>
      <c r="E67" s="18">
        <f t="shared" si="7"/>
        <v>68.126377380639425</v>
      </c>
      <c r="F67" s="18">
        <f t="shared" si="20"/>
        <v>36.717473289437081</v>
      </c>
      <c r="G67" s="18">
        <f t="shared" si="21"/>
        <v>0</v>
      </c>
      <c r="H67" s="19">
        <f t="shared" si="3"/>
        <v>27.250550952255793</v>
      </c>
      <c r="I67" s="18">
        <f t="shared" si="4"/>
        <v>20.437913214191816</v>
      </c>
      <c r="J67" s="19">
        <f t="shared" ref="J67:J101" si="22">9*G67+6*F67</f>
        <v>220.30483973662248</v>
      </c>
      <c r="K67" s="19">
        <f t="shared" si="5"/>
        <v>220.30483973662248</v>
      </c>
      <c r="L67" s="20">
        <f>H67/$B$50</f>
        <v>0.54501101904511584</v>
      </c>
      <c r="M67" s="20">
        <f>I67/$B$50</f>
        <v>0.40875826428383633</v>
      </c>
      <c r="N67" s="11">
        <f t="shared" si="6"/>
        <v>3250</v>
      </c>
      <c r="O67" s="5"/>
    </row>
    <row r="68" spans="4:15" ht="15" customHeight="1" x14ac:dyDescent="0.2">
      <c r="D68" s="34">
        <v>6.6</v>
      </c>
      <c r="E68" s="18">
        <f t="shared" ref="E68:E131" si="23">MAX($B$53,$B$50*$B$52*($B$51*(1+$B$14)/($B$51+K67))+$B$15)</f>
        <v>69.415054906867439</v>
      </c>
      <c r="F68" s="18">
        <f t="shared" si="20"/>
        <v>34.403638125874835</v>
      </c>
      <c r="G68" s="18">
        <f t="shared" si="21"/>
        <v>0</v>
      </c>
      <c r="H68" s="19">
        <f t="shared" ref="H68:H101" si="24">12*(F67-F68)+9*(G67-G68)</f>
        <v>27.766021962746947</v>
      </c>
      <c r="I68" s="18">
        <f t="shared" ref="I68:I131" si="25">MAX(E68-H68-$B$15,0)/$B$52*$B$41</f>
        <v>20.824516472060246</v>
      </c>
      <c r="J68" s="19">
        <f t="shared" si="22"/>
        <v>206.42182875524901</v>
      </c>
      <c r="K68" s="19">
        <f t="shared" ref="K68:K131" si="26">MAX(J68+$B$28,$B$56)</f>
        <v>206.42182875524901</v>
      </c>
      <c r="L68" s="20">
        <f>H68/$B$50</f>
        <v>0.5553204392549389</v>
      </c>
      <c r="M68" s="20">
        <f>I68/$B$50</f>
        <v>0.4164903294412049</v>
      </c>
      <c r="N68" s="11">
        <f t="shared" ref="N68:N101" si="27">$B$4*D68</f>
        <v>3300</v>
      </c>
      <c r="O68" s="5"/>
    </row>
    <row r="69" spans="4:15" ht="15" customHeight="1" x14ac:dyDescent="0.2">
      <c r="D69" s="34">
        <v>6.7</v>
      </c>
      <c r="E69" s="18">
        <f t="shared" si="23"/>
        <v>70.77923977533726</v>
      </c>
      <c r="F69" s="18">
        <f t="shared" ref="F69:F75" si="28">MAX(F68-$E69/30,0)</f>
        <v>32.044330133363594</v>
      </c>
      <c r="G69" s="18">
        <f t="shared" ref="G69:G75" si="29">MAX(G68-$E69/15,0)</f>
        <v>0</v>
      </c>
      <c r="H69" s="19">
        <f t="shared" si="24"/>
        <v>28.311695910134887</v>
      </c>
      <c r="I69" s="18">
        <f t="shared" si="25"/>
        <v>21.233771932601186</v>
      </c>
      <c r="J69" s="19">
        <f t="shared" si="22"/>
        <v>192.26598080018158</v>
      </c>
      <c r="K69" s="19">
        <f t="shared" si="26"/>
        <v>192.26598080018158</v>
      </c>
      <c r="L69" s="20">
        <f>H69/$B$50</f>
        <v>0.56623391820269775</v>
      </c>
      <c r="M69" s="20">
        <f>I69/$B$50</f>
        <v>0.42467543865202373</v>
      </c>
      <c r="N69" s="11">
        <f t="shared" si="27"/>
        <v>3350</v>
      </c>
      <c r="O69" s="5"/>
    </row>
    <row r="70" spans="4:15" ht="15" customHeight="1" x14ac:dyDescent="0.2">
      <c r="D70" s="34">
        <v>6.8</v>
      </c>
      <c r="E70" s="18">
        <f t="shared" si="23"/>
        <v>72.22657387006889</v>
      </c>
      <c r="F70" s="18">
        <f t="shared" si="28"/>
        <v>29.636777671027964</v>
      </c>
      <c r="G70" s="18">
        <f t="shared" si="29"/>
        <v>0</v>
      </c>
      <c r="H70" s="19">
        <f t="shared" si="24"/>
        <v>28.890629548027562</v>
      </c>
      <c r="I70" s="18">
        <f t="shared" si="25"/>
        <v>21.667972161020664</v>
      </c>
      <c r="J70" s="19">
        <f t="shared" si="22"/>
        <v>177.82066602616777</v>
      </c>
      <c r="K70" s="19">
        <f t="shared" si="26"/>
        <v>177.82066602616777</v>
      </c>
      <c r="L70" s="20">
        <f>H70/$B$50</f>
        <v>0.57781259096055126</v>
      </c>
      <c r="M70" s="20">
        <f>I70/$B$50</f>
        <v>0.43335944322041331</v>
      </c>
      <c r="N70" s="11">
        <f t="shared" si="27"/>
        <v>3400</v>
      </c>
      <c r="O70" s="5"/>
    </row>
    <row r="71" spans="4:15" ht="15" customHeight="1" x14ac:dyDescent="0.2">
      <c r="D71" s="34">
        <v>6.9</v>
      </c>
      <c r="E71" s="18">
        <f t="shared" si="23"/>
        <v>73.765824068382273</v>
      </c>
      <c r="F71" s="18">
        <f t="shared" si="28"/>
        <v>27.177916868748554</v>
      </c>
      <c r="G71" s="18">
        <f t="shared" si="29"/>
        <v>0</v>
      </c>
      <c r="H71" s="19">
        <f t="shared" si="24"/>
        <v>29.506329627352926</v>
      </c>
      <c r="I71" s="18">
        <f t="shared" si="25"/>
        <v>22.129747220514673</v>
      </c>
      <c r="J71" s="19">
        <f t="shared" si="22"/>
        <v>163.06750121249132</v>
      </c>
      <c r="K71" s="19">
        <f t="shared" si="26"/>
        <v>163.06750121249132</v>
      </c>
      <c r="L71" s="20">
        <f>H71/$B$50</f>
        <v>0.59012659254705857</v>
      </c>
      <c r="M71" s="20">
        <f>I71/$B$50</f>
        <v>0.44259494441029346</v>
      </c>
      <c r="N71" s="11">
        <f t="shared" si="27"/>
        <v>3450</v>
      </c>
      <c r="O71" s="5"/>
    </row>
    <row r="72" spans="4:15" ht="15" customHeight="1" x14ac:dyDescent="0.2">
      <c r="D72" s="34">
        <v>7</v>
      </c>
      <c r="E72" s="18">
        <f t="shared" si="23"/>
        <v>75.407103965387449</v>
      </c>
      <c r="F72" s="18">
        <f t="shared" si="28"/>
        <v>24.664346736568973</v>
      </c>
      <c r="G72" s="18">
        <f t="shared" si="29"/>
        <v>0</v>
      </c>
      <c r="H72" s="19">
        <f t="shared" si="24"/>
        <v>30.162841586154968</v>
      </c>
      <c r="I72" s="18">
        <f t="shared" si="25"/>
        <v>22.62213118961624</v>
      </c>
      <c r="J72" s="19">
        <f t="shared" si="22"/>
        <v>147.98608041941384</v>
      </c>
      <c r="K72" s="19">
        <f t="shared" si="26"/>
        <v>147.98608041941384</v>
      </c>
      <c r="L72" s="20">
        <f>H72/$B$50</f>
        <v>0.60325683172309941</v>
      </c>
      <c r="M72" s="20">
        <f>I72/$B$50</f>
        <v>0.45244262379232481</v>
      </c>
      <c r="N72" s="11">
        <f t="shared" si="27"/>
        <v>3500</v>
      </c>
      <c r="O72" s="5"/>
    </row>
    <row r="73" spans="4:15" ht="15" customHeight="1" x14ac:dyDescent="0.2">
      <c r="D73" s="34">
        <v>7.1</v>
      </c>
      <c r="E73" s="18">
        <f t="shared" si="23"/>
        <v>77.162151334542756</v>
      </c>
      <c r="F73" s="18">
        <f t="shared" si="28"/>
        <v>22.09227502541755</v>
      </c>
      <c r="G73" s="18">
        <f t="shared" si="29"/>
        <v>0</v>
      </c>
      <c r="H73" s="19">
        <f t="shared" si="24"/>
        <v>30.86486053381708</v>
      </c>
      <c r="I73" s="18">
        <f t="shared" si="25"/>
        <v>23.148645400362838</v>
      </c>
      <c r="J73" s="19">
        <f t="shared" si="22"/>
        <v>132.5536501525053</v>
      </c>
      <c r="K73" s="19">
        <f t="shared" si="26"/>
        <v>132.5536501525053</v>
      </c>
      <c r="L73" s="20">
        <f>H73/$B$50</f>
        <v>0.61729721067634158</v>
      </c>
      <c r="M73" s="20">
        <f>I73/$B$50</f>
        <v>0.46297290800725677</v>
      </c>
      <c r="N73" s="11">
        <f t="shared" si="27"/>
        <v>3550</v>
      </c>
      <c r="O73" s="5"/>
    </row>
    <row r="74" spans="4:15" ht="15" customHeight="1" x14ac:dyDescent="0.2">
      <c r="D74" s="34">
        <v>7.2</v>
      </c>
      <c r="E74" s="18">
        <f t="shared" si="23"/>
        <v>79.044678641796267</v>
      </c>
      <c r="F74" s="18">
        <f t="shared" si="28"/>
        <v>19.457452404024341</v>
      </c>
      <c r="G74" s="18">
        <f t="shared" si="29"/>
        <v>0</v>
      </c>
      <c r="H74" s="19">
        <f t="shared" si="24"/>
        <v>31.617871456718504</v>
      </c>
      <c r="I74" s="18">
        <f t="shared" si="25"/>
        <v>23.713403592538882</v>
      </c>
      <c r="J74" s="19">
        <f t="shared" si="22"/>
        <v>116.74471442414605</v>
      </c>
      <c r="K74" s="19">
        <f t="shared" si="26"/>
        <v>116.74471442414605</v>
      </c>
      <c r="L74" s="20">
        <f>H74/$B$50</f>
        <v>0.6323574291343701</v>
      </c>
      <c r="M74" s="20">
        <f>I74/$B$50</f>
        <v>0.47426807185077763</v>
      </c>
      <c r="N74" s="11">
        <f t="shared" si="27"/>
        <v>3600</v>
      </c>
      <c r="O74" s="5"/>
    </row>
    <row r="75" spans="4:15" ht="15" customHeight="1" x14ac:dyDescent="0.2">
      <c r="D75" s="34">
        <v>7.3</v>
      </c>
      <c r="E75" s="18">
        <f t="shared" si="23"/>
        <v>81.070820439353014</v>
      </c>
      <c r="F75" s="18">
        <f t="shared" si="28"/>
        <v>16.755091722712574</v>
      </c>
      <c r="G75" s="18">
        <f t="shared" si="29"/>
        <v>0</v>
      </c>
      <c r="H75" s="19">
        <f t="shared" si="24"/>
        <v>32.4283281757412</v>
      </c>
      <c r="I75" s="18">
        <f t="shared" si="25"/>
        <v>24.321246131805907</v>
      </c>
      <c r="J75" s="19">
        <f t="shared" si="22"/>
        <v>100.53055033627544</v>
      </c>
      <c r="K75" s="19">
        <f t="shared" si="26"/>
        <v>100.53055033627544</v>
      </c>
      <c r="L75" s="20">
        <f>H75/$B$50</f>
        <v>0.648566563514824</v>
      </c>
      <c r="M75" s="20">
        <f>I75/$B$50</f>
        <v>0.48642492263611814</v>
      </c>
      <c r="N75" s="11">
        <f t="shared" si="27"/>
        <v>3650</v>
      </c>
      <c r="O75" s="5"/>
    </row>
    <row r="76" spans="4:15" ht="15" customHeight="1" x14ac:dyDescent="0.2">
      <c r="D76" s="34">
        <v>7.4</v>
      </c>
      <c r="E76" s="18">
        <f t="shared" si="23"/>
        <v>83.259710887317567</v>
      </c>
      <c r="F76" s="18">
        <f t="shared" ref="F76:F81" si="30">MAX(F75-$E76/30,0)</f>
        <v>13.979768026468655</v>
      </c>
      <c r="G76" s="18">
        <f t="shared" ref="G76:G81" si="31">MAX(G75-$E76/15,0)</f>
        <v>0</v>
      </c>
      <c r="H76" s="19">
        <f t="shared" si="24"/>
        <v>33.303884354927035</v>
      </c>
      <c r="I76" s="18">
        <f t="shared" si="25"/>
        <v>24.977913266195266</v>
      </c>
      <c r="J76" s="19">
        <f t="shared" si="22"/>
        <v>83.878608158811929</v>
      </c>
      <c r="K76" s="19">
        <f t="shared" si="26"/>
        <v>87.5</v>
      </c>
      <c r="L76" s="20">
        <f>H76/$B$50</f>
        <v>0.66607768709854076</v>
      </c>
      <c r="M76" s="20">
        <f>I76/$B$50</f>
        <v>0.49955826532390529</v>
      </c>
      <c r="N76" s="11">
        <f t="shared" si="27"/>
        <v>3700</v>
      </c>
      <c r="O76" s="5"/>
    </row>
    <row r="77" spans="4:15" ht="15" customHeight="1" x14ac:dyDescent="0.2">
      <c r="D77" s="34">
        <v>7.5</v>
      </c>
      <c r="E77" s="18">
        <f t="shared" si="23"/>
        <v>85.106382978723403</v>
      </c>
      <c r="F77" s="18">
        <f t="shared" si="30"/>
        <v>11.142888593844541</v>
      </c>
      <c r="G77" s="18">
        <f t="shared" si="31"/>
        <v>0</v>
      </c>
      <c r="H77" s="19">
        <f t="shared" si="24"/>
        <v>34.042553191489368</v>
      </c>
      <c r="I77" s="18">
        <f t="shared" si="25"/>
        <v>25.531914893617017</v>
      </c>
      <c r="J77" s="19">
        <f t="shared" si="22"/>
        <v>66.857331563067248</v>
      </c>
      <c r="K77" s="19">
        <f t="shared" si="26"/>
        <v>87.5</v>
      </c>
      <c r="L77" s="20">
        <f>H77/$B$50</f>
        <v>0.68085106382978733</v>
      </c>
      <c r="M77" s="20">
        <f>I77/$B$50</f>
        <v>0.51063829787234039</v>
      </c>
      <c r="N77" s="11">
        <f t="shared" si="27"/>
        <v>3750</v>
      </c>
      <c r="O77" s="5"/>
    </row>
    <row r="78" spans="4:15" ht="15" customHeight="1" x14ac:dyDescent="0.2">
      <c r="D78" s="34">
        <v>7.6</v>
      </c>
      <c r="E78" s="18">
        <f t="shared" si="23"/>
        <v>85.106382978723403</v>
      </c>
      <c r="F78" s="18">
        <f t="shared" si="30"/>
        <v>8.3060091612204268</v>
      </c>
      <c r="G78" s="18">
        <f t="shared" si="31"/>
        <v>0</v>
      </c>
      <c r="H78" s="19">
        <f t="shared" si="24"/>
        <v>34.042553191489368</v>
      </c>
      <c r="I78" s="18">
        <f t="shared" si="25"/>
        <v>25.531914893617017</v>
      </c>
      <c r="J78" s="19">
        <f t="shared" si="22"/>
        <v>49.836054967322561</v>
      </c>
      <c r="K78" s="19">
        <f t="shared" si="26"/>
        <v>87.5</v>
      </c>
      <c r="L78" s="20">
        <f>H78/$B$50</f>
        <v>0.68085106382978733</v>
      </c>
      <c r="M78" s="20">
        <f>I78/$B$50</f>
        <v>0.51063829787234039</v>
      </c>
      <c r="N78" s="11">
        <f t="shared" si="27"/>
        <v>3800</v>
      </c>
      <c r="O78" s="5"/>
    </row>
    <row r="79" spans="4:15" ht="15" customHeight="1" x14ac:dyDescent="0.2">
      <c r="D79" s="34">
        <v>7.7</v>
      </c>
      <c r="E79" s="18">
        <f t="shared" si="23"/>
        <v>85.106382978723403</v>
      </c>
      <c r="F79" s="18">
        <f t="shared" si="30"/>
        <v>5.4691297285963127</v>
      </c>
      <c r="G79" s="18">
        <f t="shared" si="31"/>
        <v>0</v>
      </c>
      <c r="H79" s="19">
        <f t="shared" si="24"/>
        <v>34.042553191489368</v>
      </c>
      <c r="I79" s="18">
        <f t="shared" si="25"/>
        <v>25.531914893617017</v>
      </c>
      <c r="J79" s="19">
        <f t="shared" si="22"/>
        <v>32.814778371577873</v>
      </c>
      <c r="K79" s="19">
        <f t="shared" si="26"/>
        <v>87.5</v>
      </c>
      <c r="L79" s="20">
        <f>H79/$B$50</f>
        <v>0.68085106382978733</v>
      </c>
      <c r="M79" s="20">
        <f>I79/$B$50</f>
        <v>0.51063829787234039</v>
      </c>
      <c r="N79" s="11">
        <f t="shared" si="27"/>
        <v>3850</v>
      </c>
      <c r="O79" s="5"/>
    </row>
    <row r="80" spans="4:15" ht="15" customHeight="1" x14ac:dyDescent="0.2">
      <c r="D80" s="34">
        <v>7.8</v>
      </c>
      <c r="E80" s="18">
        <f t="shared" si="23"/>
        <v>85.106382978723403</v>
      </c>
      <c r="F80" s="18">
        <f t="shared" si="30"/>
        <v>2.6322502959721992</v>
      </c>
      <c r="G80" s="18">
        <f t="shared" si="31"/>
        <v>0</v>
      </c>
      <c r="H80" s="19">
        <f t="shared" si="24"/>
        <v>34.042553191489361</v>
      </c>
      <c r="I80" s="18">
        <f t="shared" si="25"/>
        <v>25.531914893617021</v>
      </c>
      <c r="J80" s="19">
        <f t="shared" si="22"/>
        <v>15.793501775833196</v>
      </c>
      <c r="K80" s="19">
        <f t="shared" si="26"/>
        <v>87.5</v>
      </c>
      <c r="L80" s="20">
        <f>H80/$B$50</f>
        <v>0.68085106382978722</v>
      </c>
      <c r="M80" s="20">
        <f>I80/$B$50</f>
        <v>0.51063829787234039</v>
      </c>
      <c r="N80" s="11">
        <f t="shared" si="27"/>
        <v>3900</v>
      </c>
      <c r="O80" s="5"/>
    </row>
    <row r="81" spans="4:15" ht="15" customHeight="1" x14ac:dyDescent="0.2">
      <c r="D81" s="34">
        <v>7.9</v>
      </c>
      <c r="E81" s="18">
        <f t="shared" si="23"/>
        <v>85.106382978723403</v>
      </c>
      <c r="F81" s="18">
        <f t="shared" si="30"/>
        <v>0</v>
      </c>
      <c r="G81" s="18">
        <f t="shared" si="31"/>
        <v>0</v>
      </c>
      <c r="H81" s="19">
        <f t="shared" si="24"/>
        <v>31.587003551666392</v>
      </c>
      <c r="I81" s="18">
        <f t="shared" si="25"/>
        <v>26.759689713528505</v>
      </c>
      <c r="J81" s="19">
        <f t="shared" si="22"/>
        <v>0</v>
      </c>
      <c r="K81" s="19">
        <f t="shared" si="26"/>
        <v>87.5</v>
      </c>
      <c r="L81" s="20">
        <f>H81/$B$50</f>
        <v>0.63174007103332785</v>
      </c>
      <c r="M81" s="20">
        <f>I81/$B$50</f>
        <v>0.53519379427057012</v>
      </c>
      <c r="N81" s="11">
        <f t="shared" si="27"/>
        <v>3950</v>
      </c>
      <c r="O81" s="5"/>
    </row>
    <row r="82" spans="4:15" ht="15" customHeight="1" x14ac:dyDescent="0.2">
      <c r="D82" s="34">
        <v>8</v>
      </c>
      <c r="E82" s="18">
        <f t="shared" si="23"/>
        <v>85.106382978723403</v>
      </c>
      <c r="F82" s="18">
        <f t="shared" ref="F82:F88" si="32">MAX(F81-$E82/30,0)</f>
        <v>0</v>
      </c>
      <c r="G82" s="18">
        <f t="shared" ref="G82:G88" si="33">MAX(G81-$E82/15,0)</f>
        <v>0</v>
      </c>
      <c r="H82" s="19">
        <f t="shared" si="24"/>
        <v>0</v>
      </c>
      <c r="I82" s="18">
        <f t="shared" si="25"/>
        <v>42.553191489361701</v>
      </c>
      <c r="J82" s="19">
        <f t="shared" si="22"/>
        <v>0</v>
      </c>
      <c r="K82" s="19">
        <f t="shared" si="26"/>
        <v>87.5</v>
      </c>
      <c r="L82" s="20">
        <f>H82/$B$50</f>
        <v>0</v>
      </c>
      <c r="M82" s="20">
        <f>I82/$B$50</f>
        <v>0.85106382978723405</v>
      </c>
      <c r="N82" s="11">
        <f t="shared" si="27"/>
        <v>4000</v>
      </c>
      <c r="O82" s="5"/>
    </row>
    <row r="83" spans="4:15" ht="15" customHeight="1" x14ac:dyDescent="0.2">
      <c r="D83" s="34">
        <v>8.1</v>
      </c>
      <c r="E83" s="18">
        <f t="shared" si="23"/>
        <v>85.106382978723403</v>
      </c>
      <c r="F83" s="18">
        <f t="shared" si="32"/>
        <v>0</v>
      </c>
      <c r="G83" s="18">
        <f t="shared" si="33"/>
        <v>0</v>
      </c>
      <c r="H83" s="19">
        <f t="shared" si="24"/>
        <v>0</v>
      </c>
      <c r="I83" s="18">
        <f t="shared" si="25"/>
        <v>42.553191489361701</v>
      </c>
      <c r="J83" s="19">
        <f t="shared" si="22"/>
        <v>0</v>
      </c>
      <c r="K83" s="19">
        <f t="shared" si="26"/>
        <v>87.5</v>
      </c>
      <c r="L83" s="20">
        <f>H83/$B$50</f>
        <v>0</v>
      </c>
      <c r="M83" s="20">
        <f>I83/$B$50</f>
        <v>0.85106382978723405</v>
      </c>
      <c r="N83" s="11">
        <f t="shared" si="27"/>
        <v>4050</v>
      </c>
      <c r="O83" s="5"/>
    </row>
    <row r="84" spans="4:15" ht="15" customHeight="1" x14ac:dyDescent="0.2">
      <c r="D84" s="34">
        <v>8.1999999999999993</v>
      </c>
      <c r="E84" s="18">
        <f t="shared" si="23"/>
        <v>85.106382978723403</v>
      </c>
      <c r="F84" s="18">
        <f t="shared" si="32"/>
        <v>0</v>
      </c>
      <c r="G84" s="18">
        <f t="shared" si="33"/>
        <v>0</v>
      </c>
      <c r="H84" s="19">
        <f t="shared" si="24"/>
        <v>0</v>
      </c>
      <c r="I84" s="18">
        <f t="shared" si="25"/>
        <v>42.553191489361701</v>
      </c>
      <c r="J84" s="19">
        <f t="shared" si="22"/>
        <v>0</v>
      </c>
      <c r="K84" s="19">
        <f t="shared" si="26"/>
        <v>87.5</v>
      </c>
      <c r="L84" s="20">
        <f>H84/$B$50</f>
        <v>0</v>
      </c>
      <c r="M84" s="20">
        <f>I84/$B$50</f>
        <v>0.85106382978723405</v>
      </c>
      <c r="N84" s="11">
        <f t="shared" si="27"/>
        <v>4100</v>
      </c>
      <c r="O84" s="5"/>
    </row>
    <row r="85" spans="4:15" ht="15" customHeight="1" x14ac:dyDescent="0.2">
      <c r="D85" s="34">
        <v>8.3000000000000007</v>
      </c>
      <c r="E85" s="18">
        <f t="shared" si="23"/>
        <v>85.106382978723403</v>
      </c>
      <c r="F85" s="18">
        <f t="shared" si="32"/>
        <v>0</v>
      </c>
      <c r="G85" s="18">
        <f t="shared" si="33"/>
        <v>0</v>
      </c>
      <c r="H85" s="19">
        <f t="shared" si="24"/>
        <v>0</v>
      </c>
      <c r="I85" s="18">
        <f t="shared" si="25"/>
        <v>42.553191489361701</v>
      </c>
      <c r="J85" s="19">
        <f t="shared" si="22"/>
        <v>0</v>
      </c>
      <c r="K85" s="19">
        <f t="shared" si="26"/>
        <v>87.5</v>
      </c>
      <c r="L85" s="20">
        <f>H85/$B$50</f>
        <v>0</v>
      </c>
      <c r="M85" s="20">
        <f>I85/$B$50</f>
        <v>0.85106382978723405</v>
      </c>
      <c r="N85" s="11">
        <f t="shared" si="27"/>
        <v>4150</v>
      </c>
      <c r="O85" s="5"/>
    </row>
    <row r="86" spans="4:15" ht="15" customHeight="1" x14ac:dyDescent="0.2">
      <c r="D86" s="34">
        <v>8.4</v>
      </c>
      <c r="E86" s="18">
        <f t="shared" si="23"/>
        <v>85.106382978723403</v>
      </c>
      <c r="F86" s="18">
        <f t="shared" si="32"/>
        <v>0</v>
      </c>
      <c r="G86" s="18">
        <f t="shared" si="33"/>
        <v>0</v>
      </c>
      <c r="H86" s="19">
        <f t="shared" si="24"/>
        <v>0</v>
      </c>
      <c r="I86" s="18">
        <f t="shared" si="25"/>
        <v>42.553191489361701</v>
      </c>
      <c r="J86" s="19">
        <f t="shared" si="22"/>
        <v>0</v>
      </c>
      <c r="K86" s="19">
        <f t="shared" si="26"/>
        <v>87.5</v>
      </c>
      <c r="L86" s="20">
        <f>H86/$B$50</f>
        <v>0</v>
      </c>
      <c r="M86" s="20">
        <f>I86/$B$50</f>
        <v>0.85106382978723405</v>
      </c>
      <c r="N86" s="11">
        <f t="shared" si="27"/>
        <v>4200</v>
      </c>
      <c r="O86" s="5"/>
    </row>
    <row r="87" spans="4:15" ht="15" customHeight="1" x14ac:dyDescent="0.2">
      <c r="D87" s="34">
        <v>8.5</v>
      </c>
      <c r="E87" s="18">
        <f t="shared" si="23"/>
        <v>85.106382978723403</v>
      </c>
      <c r="F87" s="18">
        <f t="shared" si="32"/>
        <v>0</v>
      </c>
      <c r="G87" s="18">
        <f t="shared" si="33"/>
        <v>0</v>
      </c>
      <c r="H87" s="19">
        <f t="shared" si="24"/>
        <v>0</v>
      </c>
      <c r="I87" s="18">
        <f t="shared" si="25"/>
        <v>42.553191489361701</v>
      </c>
      <c r="J87" s="19">
        <f t="shared" si="22"/>
        <v>0</v>
      </c>
      <c r="K87" s="19">
        <f t="shared" si="26"/>
        <v>87.5</v>
      </c>
      <c r="L87" s="20">
        <f>H87/$B$50</f>
        <v>0</v>
      </c>
      <c r="M87" s="20">
        <f>I87/$B$50</f>
        <v>0.85106382978723405</v>
      </c>
      <c r="N87" s="11">
        <f t="shared" si="27"/>
        <v>4250</v>
      </c>
      <c r="O87" s="5"/>
    </row>
    <row r="88" spans="4:15" ht="15" customHeight="1" x14ac:dyDescent="0.2">
      <c r="D88" s="34">
        <v>8.6</v>
      </c>
      <c r="E88" s="18">
        <f t="shared" si="23"/>
        <v>85.106382978723403</v>
      </c>
      <c r="F88" s="18">
        <f t="shared" si="32"/>
        <v>0</v>
      </c>
      <c r="G88" s="18">
        <f t="shared" si="33"/>
        <v>0</v>
      </c>
      <c r="H88" s="19">
        <f t="shared" si="24"/>
        <v>0</v>
      </c>
      <c r="I88" s="18">
        <f t="shared" si="25"/>
        <v>42.553191489361701</v>
      </c>
      <c r="J88" s="19">
        <f t="shared" si="22"/>
        <v>0</v>
      </c>
      <c r="K88" s="19">
        <f t="shared" si="26"/>
        <v>87.5</v>
      </c>
      <c r="L88" s="20">
        <f>H88/$B$50</f>
        <v>0</v>
      </c>
      <c r="M88" s="20">
        <f>I88/$B$50</f>
        <v>0.85106382978723405</v>
      </c>
      <c r="N88" s="11">
        <f t="shared" si="27"/>
        <v>4300</v>
      </c>
      <c r="O88" s="5"/>
    </row>
    <row r="89" spans="4:15" ht="15" customHeight="1" x14ac:dyDescent="0.2">
      <c r="D89" s="34">
        <v>8.6999999999999993</v>
      </c>
      <c r="E89" s="18">
        <f t="shared" si="23"/>
        <v>85.106382978723403</v>
      </c>
      <c r="F89" s="18">
        <f t="shared" ref="F89:F91" si="34">MAX(F88-$E89/30,0)</f>
        <v>0</v>
      </c>
      <c r="G89" s="18">
        <f t="shared" ref="G89:G91" si="35">MAX(G88-$E89/15,0)</f>
        <v>0</v>
      </c>
      <c r="H89" s="19">
        <f t="shared" si="24"/>
        <v>0</v>
      </c>
      <c r="I89" s="18">
        <f t="shared" si="25"/>
        <v>42.553191489361701</v>
      </c>
      <c r="J89" s="19">
        <f t="shared" si="22"/>
        <v>0</v>
      </c>
      <c r="K89" s="19">
        <f t="shared" si="26"/>
        <v>87.5</v>
      </c>
      <c r="L89" s="20">
        <f>H89/$B$50</f>
        <v>0</v>
      </c>
      <c r="M89" s="20">
        <f>I89/$B$50</f>
        <v>0.85106382978723405</v>
      </c>
      <c r="N89" s="11">
        <f t="shared" si="27"/>
        <v>4350</v>
      </c>
      <c r="O89" s="5"/>
    </row>
    <row r="90" spans="4:15" ht="15" customHeight="1" x14ac:dyDescent="0.2">
      <c r="D90" s="34">
        <v>8.8000000000000007</v>
      </c>
      <c r="E90" s="18">
        <f t="shared" si="23"/>
        <v>85.106382978723403</v>
      </c>
      <c r="F90" s="18">
        <f t="shared" si="34"/>
        <v>0</v>
      </c>
      <c r="G90" s="18">
        <f t="shared" si="35"/>
        <v>0</v>
      </c>
      <c r="H90" s="19">
        <f t="shared" si="24"/>
        <v>0</v>
      </c>
      <c r="I90" s="18">
        <f t="shared" si="25"/>
        <v>42.553191489361701</v>
      </c>
      <c r="J90" s="19">
        <f t="shared" si="22"/>
        <v>0</v>
      </c>
      <c r="K90" s="19">
        <f t="shared" si="26"/>
        <v>87.5</v>
      </c>
      <c r="L90" s="20">
        <f>H90/$B$50</f>
        <v>0</v>
      </c>
      <c r="M90" s="20">
        <f>I90/$B$50</f>
        <v>0.85106382978723405</v>
      </c>
      <c r="N90" s="11">
        <f t="shared" si="27"/>
        <v>4400</v>
      </c>
      <c r="O90" s="5"/>
    </row>
    <row r="91" spans="4:15" ht="15" customHeight="1" x14ac:dyDescent="0.2">
      <c r="D91" s="34">
        <v>8.9</v>
      </c>
      <c r="E91" s="18">
        <f t="shared" si="23"/>
        <v>85.106382978723403</v>
      </c>
      <c r="F91" s="18">
        <f t="shared" si="34"/>
        <v>0</v>
      </c>
      <c r="G91" s="18">
        <f t="shared" si="35"/>
        <v>0</v>
      </c>
      <c r="H91" s="19">
        <f t="shared" si="24"/>
        <v>0</v>
      </c>
      <c r="I91" s="18">
        <f t="shared" si="25"/>
        <v>42.553191489361701</v>
      </c>
      <c r="J91" s="19">
        <f t="shared" si="22"/>
        <v>0</v>
      </c>
      <c r="K91" s="19">
        <f t="shared" si="26"/>
        <v>87.5</v>
      </c>
      <c r="L91" s="20">
        <f>H91/$B$50</f>
        <v>0</v>
      </c>
      <c r="M91" s="20">
        <f>I91/$B$50</f>
        <v>0.85106382978723405</v>
      </c>
      <c r="N91" s="11">
        <f t="shared" si="27"/>
        <v>4450</v>
      </c>
      <c r="O91" s="5"/>
    </row>
    <row r="92" spans="4:15" ht="15" customHeight="1" x14ac:dyDescent="0.2">
      <c r="D92" s="34">
        <v>9</v>
      </c>
      <c r="E92" s="18">
        <f t="shared" si="23"/>
        <v>85.106382978723403</v>
      </c>
      <c r="F92" s="18">
        <f t="shared" ref="F92:F101" si="36">MAX(F91-$E92/30,0)</f>
        <v>0</v>
      </c>
      <c r="G92" s="18">
        <f t="shared" ref="G92:G101" si="37">MAX(G91-$E92/15,0)</f>
        <v>0</v>
      </c>
      <c r="H92" s="19">
        <f t="shared" si="24"/>
        <v>0</v>
      </c>
      <c r="I92" s="18">
        <f t="shared" si="25"/>
        <v>42.553191489361701</v>
      </c>
      <c r="J92" s="19">
        <f t="shared" si="22"/>
        <v>0</v>
      </c>
      <c r="K92" s="19">
        <f t="shared" si="26"/>
        <v>87.5</v>
      </c>
      <c r="L92" s="20">
        <f>H92/$B$50</f>
        <v>0</v>
      </c>
      <c r="M92" s="20">
        <f>I92/$B$50</f>
        <v>0.85106382978723405</v>
      </c>
      <c r="N92" s="11">
        <f t="shared" si="27"/>
        <v>4500</v>
      </c>
      <c r="O92" s="5"/>
    </row>
    <row r="93" spans="4:15" ht="15" customHeight="1" x14ac:dyDescent="0.2">
      <c r="D93" s="34">
        <v>9.1</v>
      </c>
      <c r="E93" s="18">
        <f t="shared" si="23"/>
        <v>85.106382978723403</v>
      </c>
      <c r="F93" s="18">
        <f t="shared" si="36"/>
        <v>0</v>
      </c>
      <c r="G93" s="18">
        <f t="shared" si="37"/>
        <v>0</v>
      </c>
      <c r="H93" s="19">
        <f t="shared" si="24"/>
        <v>0</v>
      </c>
      <c r="I93" s="18">
        <f t="shared" si="25"/>
        <v>42.553191489361701</v>
      </c>
      <c r="J93" s="19">
        <f t="shared" si="22"/>
        <v>0</v>
      </c>
      <c r="K93" s="19">
        <f t="shared" si="26"/>
        <v>87.5</v>
      </c>
      <c r="L93" s="20">
        <f>H93/$B$50</f>
        <v>0</v>
      </c>
      <c r="M93" s="20">
        <f>I93/$B$50</f>
        <v>0.85106382978723405</v>
      </c>
      <c r="N93" s="11">
        <f t="shared" si="27"/>
        <v>4550</v>
      </c>
      <c r="O93" s="5"/>
    </row>
    <row r="94" spans="4:15" ht="15" customHeight="1" x14ac:dyDescent="0.2">
      <c r="D94" s="34">
        <v>9.1999999999999993</v>
      </c>
      <c r="E94" s="18">
        <f t="shared" si="23"/>
        <v>85.106382978723403</v>
      </c>
      <c r="F94" s="18">
        <f t="shared" si="36"/>
        <v>0</v>
      </c>
      <c r="G94" s="18">
        <f t="shared" si="37"/>
        <v>0</v>
      </c>
      <c r="H94" s="19">
        <f t="shared" si="24"/>
        <v>0</v>
      </c>
      <c r="I94" s="18">
        <f t="shared" si="25"/>
        <v>42.553191489361701</v>
      </c>
      <c r="J94" s="19">
        <f t="shared" si="22"/>
        <v>0</v>
      </c>
      <c r="K94" s="19">
        <f t="shared" si="26"/>
        <v>87.5</v>
      </c>
      <c r="L94" s="20">
        <f>H94/$B$50</f>
        <v>0</v>
      </c>
      <c r="M94" s="20">
        <f>I94/$B$50</f>
        <v>0.85106382978723405</v>
      </c>
      <c r="N94" s="11">
        <f t="shared" si="27"/>
        <v>4600</v>
      </c>
      <c r="O94" s="5"/>
    </row>
    <row r="95" spans="4:15" ht="15" customHeight="1" x14ac:dyDescent="0.2">
      <c r="D95" s="34">
        <v>9.3000000000000007</v>
      </c>
      <c r="E95" s="18">
        <f t="shared" si="23"/>
        <v>85.106382978723403</v>
      </c>
      <c r="F95" s="18">
        <f t="shared" si="36"/>
        <v>0</v>
      </c>
      <c r="G95" s="18">
        <f t="shared" si="37"/>
        <v>0</v>
      </c>
      <c r="H95" s="19">
        <f t="shared" si="24"/>
        <v>0</v>
      </c>
      <c r="I95" s="18">
        <f t="shared" si="25"/>
        <v>42.553191489361701</v>
      </c>
      <c r="J95" s="19">
        <f t="shared" si="22"/>
        <v>0</v>
      </c>
      <c r="K95" s="19">
        <f t="shared" si="26"/>
        <v>87.5</v>
      </c>
      <c r="L95" s="20">
        <f>H95/$B$50</f>
        <v>0</v>
      </c>
      <c r="M95" s="20">
        <f>I95/$B$50</f>
        <v>0.85106382978723405</v>
      </c>
      <c r="N95" s="11">
        <f t="shared" si="27"/>
        <v>4650</v>
      </c>
      <c r="O95" s="5"/>
    </row>
    <row r="96" spans="4:15" ht="15" customHeight="1" x14ac:dyDescent="0.2">
      <c r="D96" s="34">
        <v>9.4</v>
      </c>
      <c r="E96" s="18">
        <f t="shared" si="23"/>
        <v>85.106382978723403</v>
      </c>
      <c r="F96" s="18">
        <f t="shared" si="36"/>
        <v>0</v>
      </c>
      <c r="G96" s="18">
        <f t="shared" si="37"/>
        <v>0</v>
      </c>
      <c r="H96" s="19">
        <f t="shared" si="24"/>
        <v>0</v>
      </c>
      <c r="I96" s="18">
        <f t="shared" si="25"/>
        <v>42.553191489361701</v>
      </c>
      <c r="J96" s="19">
        <f t="shared" si="22"/>
        <v>0</v>
      </c>
      <c r="K96" s="19">
        <f t="shared" si="26"/>
        <v>87.5</v>
      </c>
      <c r="L96" s="20">
        <f>H96/$B$50</f>
        <v>0</v>
      </c>
      <c r="M96" s="20">
        <f>I96/$B$50</f>
        <v>0.85106382978723405</v>
      </c>
      <c r="N96" s="11">
        <f t="shared" si="27"/>
        <v>4700</v>
      </c>
      <c r="O96" s="5"/>
    </row>
    <row r="97" spans="4:15" ht="15" customHeight="1" x14ac:dyDescent="0.2">
      <c r="D97" s="34">
        <v>9.5</v>
      </c>
      <c r="E97" s="18">
        <f t="shared" si="23"/>
        <v>85.106382978723403</v>
      </c>
      <c r="F97" s="18">
        <f t="shared" si="36"/>
        <v>0</v>
      </c>
      <c r="G97" s="18">
        <f t="shared" si="37"/>
        <v>0</v>
      </c>
      <c r="H97" s="19">
        <f t="shared" si="24"/>
        <v>0</v>
      </c>
      <c r="I97" s="18">
        <f t="shared" si="25"/>
        <v>42.553191489361701</v>
      </c>
      <c r="J97" s="19">
        <f t="shared" si="22"/>
        <v>0</v>
      </c>
      <c r="K97" s="19">
        <f t="shared" si="26"/>
        <v>87.5</v>
      </c>
      <c r="L97" s="20">
        <f>H97/$B$50</f>
        <v>0</v>
      </c>
      <c r="M97" s="20">
        <f>I97/$B$50</f>
        <v>0.85106382978723405</v>
      </c>
      <c r="N97" s="11">
        <f t="shared" si="27"/>
        <v>4750</v>
      </c>
      <c r="O97" s="5"/>
    </row>
    <row r="98" spans="4:15" ht="15" customHeight="1" x14ac:dyDescent="0.2">
      <c r="D98" s="34">
        <v>9.6</v>
      </c>
      <c r="E98" s="18">
        <f t="shared" si="23"/>
        <v>85.106382978723403</v>
      </c>
      <c r="F98" s="18">
        <f t="shared" si="36"/>
        <v>0</v>
      </c>
      <c r="G98" s="18">
        <f t="shared" si="37"/>
        <v>0</v>
      </c>
      <c r="H98" s="19">
        <f t="shared" si="24"/>
        <v>0</v>
      </c>
      <c r="I98" s="18">
        <f t="shared" si="25"/>
        <v>42.553191489361701</v>
      </c>
      <c r="J98" s="19">
        <f t="shared" si="22"/>
        <v>0</v>
      </c>
      <c r="K98" s="19">
        <f t="shared" si="26"/>
        <v>87.5</v>
      </c>
      <c r="L98" s="20">
        <f>H98/$B$50</f>
        <v>0</v>
      </c>
      <c r="M98" s="20">
        <f>I98/$B$50</f>
        <v>0.85106382978723405</v>
      </c>
      <c r="N98" s="11">
        <f t="shared" si="27"/>
        <v>4800</v>
      </c>
      <c r="O98" s="5"/>
    </row>
    <row r="99" spans="4:15" ht="15" customHeight="1" x14ac:dyDescent="0.2">
      <c r="D99" s="34">
        <v>9.6999999999999993</v>
      </c>
      <c r="E99" s="18">
        <f t="shared" si="23"/>
        <v>85.106382978723403</v>
      </c>
      <c r="F99" s="18">
        <f t="shared" si="36"/>
        <v>0</v>
      </c>
      <c r="G99" s="18">
        <f t="shared" si="37"/>
        <v>0</v>
      </c>
      <c r="H99" s="19">
        <f t="shared" si="24"/>
        <v>0</v>
      </c>
      <c r="I99" s="18">
        <f t="shared" si="25"/>
        <v>42.553191489361701</v>
      </c>
      <c r="J99" s="19">
        <f t="shared" si="22"/>
        <v>0</v>
      </c>
      <c r="K99" s="19">
        <f t="shared" si="26"/>
        <v>87.5</v>
      </c>
      <c r="L99" s="20">
        <f>H99/$B$50</f>
        <v>0</v>
      </c>
      <c r="M99" s="20">
        <f>I99/$B$50</f>
        <v>0.85106382978723405</v>
      </c>
      <c r="N99" s="11">
        <f t="shared" si="27"/>
        <v>4850</v>
      </c>
      <c r="O99" s="5"/>
    </row>
    <row r="100" spans="4:15" ht="15" customHeight="1" x14ac:dyDescent="0.2">
      <c r="D100" s="34">
        <v>9.8000000000000007</v>
      </c>
      <c r="E100" s="18">
        <f t="shared" si="23"/>
        <v>85.106382978723403</v>
      </c>
      <c r="F100" s="18">
        <f t="shared" si="36"/>
        <v>0</v>
      </c>
      <c r="G100" s="18">
        <f t="shared" si="37"/>
        <v>0</v>
      </c>
      <c r="H100" s="19">
        <f t="shared" si="24"/>
        <v>0</v>
      </c>
      <c r="I100" s="18">
        <f t="shared" si="25"/>
        <v>42.553191489361701</v>
      </c>
      <c r="J100" s="19">
        <f t="shared" si="22"/>
        <v>0</v>
      </c>
      <c r="K100" s="19">
        <f t="shared" si="26"/>
        <v>87.5</v>
      </c>
      <c r="L100" s="20">
        <f>H100/$B$50</f>
        <v>0</v>
      </c>
      <c r="M100" s="20">
        <f>I100/$B$50</f>
        <v>0.85106382978723405</v>
      </c>
      <c r="N100" s="11">
        <f t="shared" si="27"/>
        <v>4900</v>
      </c>
      <c r="O100" s="5"/>
    </row>
    <row r="101" spans="4:15" ht="15" customHeight="1" x14ac:dyDescent="0.2">
      <c r="D101" s="34">
        <v>9.9</v>
      </c>
      <c r="E101" s="18">
        <f t="shared" si="23"/>
        <v>85.106382978723403</v>
      </c>
      <c r="F101" s="18">
        <f t="shared" si="36"/>
        <v>0</v>
      </c>
      <c r="G101" s="18">
        <f t="shared" si="37"/>
        <v>0</v>
      </c>
      <c r="H101" s="19">
        <f t="shared" si="24"/>
        <v>0</v>
      </c>
      <c r="I101" s="18">
        <f t="shared" si="25"/>
        <v>42.553191489361701</v>
      </c>
      <c r="J101" s="19">
        <f t="shared" si="22"/>
        <v>0</v>
      </c>
      <c r="K101" s="19">
        <f t="shared" si="26"/>
        <v>87.5</v>
      </c>
      <c r="L101" s="20">
        <f>H101/$B$50</f>
        <v>0</v>
      </c>
      <c r="M101" s="20">
        <f>I101/$B$50</f>
        <v>0.85106382978723405</v>
      </c>
      <c r="N101" s="11">
        <f t="shared" si="27"/>
        <v>4950</v>
      </c>
      <c r="O101" s="5"/>
    </row>
    <row r="102" spans="4:15" ht="15" customHeight="1" x14ac:dyDescent="0.2">
      <c r="D102" s="34">
        <v>10</v>
      </c>
      <c r="E102" s="18">
        <f t="shared" si="23"/>
        <v>85.106382978723403</v>
      </c>
      <c r="F102" s="18">
        <f t="shared" ref="F102:F165" si="38">MAX(F101-$E102/30,0)</f>
        <v>0</v>
      </c>
      <c r="G102" s="18">
        <f t="shared" ref="G102:G165" si="39">MAX(G101-$E102/15,0)</f>
        <v>0</v>
      </c>
      <c r="H102" s="19">
        <f t="shared" ref="H102:H165" si="40">12*(F101-F102)+9*(G101-G102)</f>
        <v>0</v>
      </c>
      <c r="I102" s="18">
        <f t="shared" si="25"/>
        <v>42.553191489361701</v>
      </c>
      <c r="J102" s="19">
        <f t="shared" ref="J102:J165" si="41">9*G102+6*F102</f>
        <v>0</v>
      </c>
      <c r="K102" s="19">
        <f t="shared" si="26"/>
        <v>87.5</v>
      </c>
      <c r="L102" s="20">
        <f>H102/$B$50</f>
        <v>0</v>
      </c>
      <c r="M102" s="20">
        <f>I102/$B$50</f>
        <v>0.85106382978723405</v>
      </c>
      <c r="N102" s="11">
        <f t="shared" ref="N102:N165" si="42">$B$4*D102</f>
        <v>5000</v>
      </c>
      <c r="O102" s="5"/>
    </row>
    <row r="103" spans="4:15" ht="15" customHeight="1" x14ac:dyDescent="0.2">
      <c r="D103" s="34">
        <v>10.1</v>
      </c>
      <c r="E103" s="18">
        <f t="shared" si="23"/>
        <v>85.106382978723403</v>
      </c>
      <c r="F103" s="18">
        <f t="shared" si="38"/>
        <v>0</v>
      </c>
      <c r="G103" s="18">
        <f t="shared" si="39"/>
        <v>0</v>
      </c>
      <c r="H103" s="19">
        <f t="shared" si="40"/>
        <v>0</v>
      </c>
      <c r="I103" s="18">
        <f t="shared" si="25"/>
        <v>42.553191489361701</v>
      </c>
      <c r="J103" s="19">
        <f t="shared" si="41"/>
        <v>0</v>
      </c>
      <c r="K103" s="19">
        <f t="shared" si="26"/>
        <v>87.5</v>
      </c>
      <c r="L103" s="20">
        <f>H103/$B$50</f>
        <v>0</v>
      </c>
      <c r="M103" s="20">
        <f>I103/$B$50</f>
        <v>0.85106382978723405</v>
      </c>
      <c r="N103" s="11">
        <f t="shared" si="42"/>
        <v>5050</v>
      </c>
    </row>
    <row r="104" spans="4:15" ht="15" customHeight="1" x14ac:dyDescent="0.2">
      <c r="D104" s="34">
        <v>10.199999999999999</v>
      </c>
      <c r="E104" s="18">
        <f t="shared" si="23"/>
        <v>85.106382978723403</v>
      </c>
      <c r="F104" s="18">
        <f t="shared" si="38"/>
        <v>0</v>
      </c>
      <c r="G104" s="18">
        <f t="shared" si="39"/>
        <v>0</v>
      </c>
      <c r="H104" s="19">
        <f t="shared" si="40"/>
        <v>0</v>
      </c>
      <c r="I104" s="18">
        <f t="shared" si="25"/>
        <v>42.553191489361701</v>
      </c>
      <c r="J104" s="19">
        <f t="shared" si="41"/>
        <v>0</v>
      </c>
      <c r="K104" s="19">
        <f t="shared" si="26"/>
        <v>87.5</v>
      </c>
      <c r="L104" s="20">
        <f>H104/$B$50</f>
        <v>0</v>
      </c>
      <c r="M104" s="20">
        <f>I104/$B$50</f>
        <v>0.85106382978723405</v>
      </c>
      <c r="N104" s="11">
        <f t="shared" si="42"/>
        <v>5100</v>
      </c>
    </row>
    <row r="105" spans="4:15" ht="15" customHeight="1" x14ac:dyDescent="0.2">
      <c r="D105" s="34">
        <v>10.3</v>
      </c>
      <c r="E105" s="18">
        <f t="shared" si="23"/>
        <v>85.106382978723403</v>
      </c>
      <c r="F105" s="18">
        <f t="shared" si="38"/>
        <v>0</v>
      </c>
      <c r="G105" s="18">
        <f t="shared" si="39"/>
        <v>0</v>
      </c>
      <c r="H105" s="19">
        <f t="shared" si="40"/>
        <v>0</v>
      </c>
      <c r="I105" s="18">
        <f t="shared" si="25"/>
        <v>42.553191489361701</v>
      </c>
      <c r="J105" s="19">
        <f t="shared" si="41"/>
        <v>0</v>
      </c>
      <c r="K105" s="19">
        <f t="shared" si="26"/>
        <v>87.5</v>
      </c>
      <c r="L105" s="20">
        <f>H105/$B$50</f>
        <v>0</v>
      </c>
      <c r="M105" s="20">
        <f>I105/$B$50</f>
        <v>0.85106382978723405</v>
      </c>
      <c r="N105" s="11">
        <f t="shared" si="42"/>
        <v>5150</v>
      </c>
    </row>
    <row r="106" spans="4:15" ht="15" customHeight="1" x14ac:dyDescent="0.2">
      <c r="D106" s="34">
        <v>10.4</v>
      </c>
      <c r="E106" s="18">
        <f t="shared" si="23"/>
        <v>85.106382978723403</v>
      </c>
      <c r="F106" s="18">
        <f t="shared" si="38"/>
        <v>0</v>
      </c>
      <c r="G106" s="18">
        <f t="shared" si="39"/>
        <v>0</v>
      </c>
      <c r="H106" s="19">
        <f t="shared" si="40"/>
        <v>0</v>
      </c>
      <c r="I106" s="18">
        <f t="shared" si="25"/>
        <v>42.553191489361701</v>
      </c>
      <c r="J106" s="19">
        <f t="shared" si="41"/>
        <v>0</v>
      </c>
      <c r="K106" s="19">
        <f t="shared" si="26"/>
        <v>87.5</v>
      </c>
      <c r="L106" s="20">
        <f>H106/$B$50</f>
        <v>0</v>
      </c>
      <c r="M106" s="20">
        <f>I106/$B$50</f>
        <v>0.85106382978723405</v>
      </c>
      <c r="N106" s="11">
        <f t="shared" si="42"/>
        <v>5200</v>
      </c>
    </row>
    <row r="107" spans="4:15" ht="15" customHeight="1" x14ac:dyDescent="0.2">
      <c r="D107" s="34">
        <v>10.5</v>
      </c>
      <c r="E107" s="18">
        <f t="shared" si="23"/>
        <v>85.106382978723403</v>
      </c>
      <c r="F107" s="18">
        <f t="shared" si="38"/>
        <v>0</v>
      </c>
      <c r="G107" s="18">
        <f t="shared" si="39"/>
        <v>0</v>
      </c>
      <c r="H107" s="19">
        <f t="shared" si="40"/>
        <v>0</v>
      </c>
      <c r="I107" s="18">
        <f t="shared" si="25"/>
        <v>42.553191489361701</v>
      </c>
      <c r="J107" s="19">
        <f t="shared" si="41"/>
        <v>0</v>
      </c>
      <c r="K107" s="19">
        <f t="shared" si="26"/>
        <v>87.5</v>
      </c>
      <c r="L107" s="20">
        <f>H107/$B$50</f>
        <v>0</v>
      </c>
      <c r="M107" s="20">
        <f>I107/$B$50</f>
        <v>0.85106382978723405</v>
      </c>
      <c r="N107" s="11">
        <f t="shared" si="42"/>
        <v>5250</v>
      </c>
    </row>
    <row r="108" spans="4:15" ht="15" customHeight="1" x14ac:dyDescent="0.2">
      <c r="D108" s="34">
        <v>10.6</v>
      </c>
      <c r="E108" s="18">
        <f t="shared" si="23"/>
        <v>85.106382978723403</v>
      </c>
      <c r="F108" s="18">
        <f t="shared" si="38"/>
        <v>0</v>
      </c>
      <c r="G108" s="18">
        <f t="shared" si="39"/>
        <v>0</v>
      </c>
      <c r="H108" s="19">
        <f t="shared" si="40"/>
        <v>0</v>
      </c>
      <c r="I108" s="18">
        <f t="shared" si="25"/>
        <v>42.553191489361701</v>
      </c>
      <c r="J108" s="19">
        <f t="shared" si="41"/>
        <v>0</v>
      </c>
      <c r="K108" s="19">
        <f t="shared" si="26"/>
        <v>87.5</v>
      </c>
      <c r="L108" s="20">
        <f>H108/$B$50</f>
        <v>0</v>
      </c>
      <c r="M108" s="20">
        <f>I108/$B$50</f>
        <v>0.85106382978723405</v>
      </c>
      <c r="N108" s="11">
        <f t="shared" si="42"/>
        <v>5300</v>
      </c>
    </row>
    <row r="109" spans="4:15" ht="15" customHeight="1" x14ac:dyDescent="0.2">
      <c r="D109" s="34">
        <v>10.7</v>
      </c>
      <c r="E109" s="18">
        <f t="shared" si="23"/>
        <v>85.106382978723403</v>
      </c>
      <c r="F109" s="18">
        <f t="shared" si="38"/>
        <v>0</v>
      </c>
      <c r="G109" s="18">
        <f t="shared" si="39"/>
        <v>0</v>
      </c>
      <c r="H109" s="19">
        <f t="shared" si="40"/>
        <v>0</v>
      </c>
      <c r="I109" s="18">
        <f t="shared" si="25"/>
        <v>42.553191489361701</v>
      </c>
      <c r="J109" s="19">
        <f t="shared" si="41"/>
        <v>0</v>
      </c>
      <c r="K109" s="19">
        <f t="shared" si="26"/>
        <v>87.5</v>
      </c>
      <c r="L109" s="20">
        <f>H109/$B$50</f>
        <v>0</v>
      </c>
      <c r="M109" s="20">
        <f>I109/$B$50</f>
        <v>0.85106382978723405</v>
      </c>
      <c r="N109" s="11">
        <f t="shared" si="42"/>
        <v>5350</v>
      </c>
    </row>
    <row r="110" spans="4:15" ht="15" customHeight="1" x14ac:dyDescent="0.2">
      <c r="D110" s="34">
        <v>10.8</v>
      </c>
      <c r="E110" s="18">
        <f t="shared" si="23"/>
        <v>85.106382978723403</v>
      </c>
      <c r="F110" s="18">
        <f t="shared" si="38"/>
        <v>0</v>
      </c>
      <c r="G110" s="18">
        <f t="shared" si="39"/>
        <v>0</v>
      </c>
      <c r="H110" s="19">
        <f t="shared" si="40"/>
        <v>0</v>
      </c>
      <c r="I110" s="18">
        <f t="shared" si="25"/>
        <v>42.553191489361701</v>
      </c>
      <c r="J110" s="19">
        <f t="shared" si="41"/>
        <v>0</v>
      </c>
      <c r="K110" s="19">
        <f t="shared" si="26"/>
        <v>87.5</v>
      </c>
      <c r="L110" s="20">
        <f>H110/$B$50</f>
        <v>0</v>
      </c>
      <c r="M110" s="20">
        <f>I110/$B$50</f>
        <v>0.85106382978723405</v>
      </c>
      <c r="N110" s="11">
        <f t="shared" si="42"/>
        <v>5400</v>
      </c>
    </row>
    <row r="111" spans="4:15" ht="15" customHeight="1" x14ac:dyDescent="0.2">
      <c r="D111" s="34">
        <v>10.9</v>
      </c>
      <c r="E111" s="18">
        <f t="shared" si="23"/>
        <v>85.106382978723403</v>
      </c>
      <c r="F111" s="18">
        <f t="shared" si="38"/>
        <v>0</v>
      </c>
      <c r="G111" s="18">
        <f t="shared" si="39"/>
        <v>0</v>
      </c>
      <c r="H111" s="19">
        <f t="shared" si="40"/>
        <v>0</v>
      </c>
      <c r="I111" s="18">
        <f t="shared" si="25"/>
        <v>42.553191489361701</v>
      </c>
      <c r="J111" s="19">
        <f t="shared" si="41"/>
        <v>0</v>
      </c>
      <c r="K111" s="19">
        <f t="shared" si="26"/>
        <v>87.5</v>
      </c>
      <c r="L111" s="20">
        <f>H111/$B$50</f>
        <v>0</v>
      </c>
      <c r="M111" s="20">
        <f>I111/$B$50</f>
        <v>0.85106382978723405</v>
      </c>
      <c r="N111" s="11">
        <f t="shared" si="42"/>
        <v>5450</v>
      </c>
    </row>
    <row r="112" spans="4:15" ht="15" customHeight="1" x14ac:dyDescent="0.2">
      <c r="D112" s="34">
        <v>11</v>
      </c>
      <c r="E112" s="18">
        <f t="shared" si="23"/>
        <v>85.106382978723403</v>
      </c>
      <c r="F112" s="18">
        <f t="shared" si="38"/>
        <v>0</v>
      </c>
      <c r="G112" s="18">
        <f t="shared" si="39"/>
        <v>0</v>
      </c>
      <c r="H112" s="19">
        <f t="shared" si="40"/>
        <v>0</v>
      </c>
      <c r="I112" s="18">
        <f t="shared" si="25"/>
        <v>42.553191489361701</v>
      </c>
      <c r="J112" s="19">
        <f t="shared" si="41"/>
        <v>0</v>
      </c>
      <c r="K112" s="19">
        <f t="shared" si="26"/>
        <v>87.5</v>
      </c>
      <c r="L112" s="20">
        <f>H112/$B$50</f>
        <v>0</v>
      </c>
      <c r="M112" s="20">
        <f>I112/$B$50</f>
        <v>0.85106382978723405</v>
      </c>
      <c r="N112" s="11">
        <f t="shared" si="42"/>
        <v>5500</v>
      </c>
    </row>
    <row r="113" spans="4:14" ht="15" customHeight="1" x14ac:dyDescent="0.2">
      <c r="D113" s="34">
        <v>11.1</v>
      </c>
      <c r="E113" s="18">
        <f t="shared" si="23"/>
        <v>85.106382978723403</v>
      </c>
      <c r="F113" s="18">
        <f t="shared" si="38"/>
        <v>0</v>
      </c>
      <c r="G113" s="18">
        <f t="shared" si="39"/>
        <v>0</v>
      </c>
      <c r="H113" s="19">
        <f t="shared" si="40"/>
        <v>0</v>
      </c>
      <c r="I113" s="18">
        <f t="shared" si="25"/>
        <v>42.553191489361701</v>
      </c>
      <c r="J113" s="19">
        <f t="shared" si="41"/>
        <v>0</v>
      </c>
      <c r="K113" s="19">
        <f t="shared" si="26"/>
        <v>87.5</v>
      </c>
      <c r="L113" s="20">
        <f>H113/$B$50</f>
        <v>0</v>
      </c>
      <c r="M113" s="20">
        <f>I113/$B$50</f>
        <v>0.85106382978723405</v>
      </c>
      <c r="N113" s="11">
        <f t="shared" si="42"/>
        <v>5550</v>
      </c>
    </row>
    <row r="114" spans="4:14" ht="15" customHeight="1" x14ac:dyDescent="0.2">
      <c r="D114" s="34">
        <v>11.2</v>
      </c>
      <c r="E114" s="18">
        <f t="shared" si="23"/>
        <v>85.106382978723403</v>
      </c>
      <c r="F114" s="18">
        <f t="shared" si="38"/>
        <v>0</v>
      </c>
      <c r="G114" s="18">
        <f t="shared" si="39"/>
        <v>0</v>
      </c>
      <c r="H114" s="19">
        <f t="shared" si="40"/>
        <v>0</v>
      </c>
      <c r="I114" s="18">
        <f t="shared" si="25"/>
        <v>42.553191489361701</v>
      </c>
      <c r="J114" s="19">
        <f t="shared" si="41"/>
        <v>0</v>
      </c>
      <c r="K114" s="19">
        <f t="shared" si="26"/>
        <v>87.5</v>
      </c>
      <c r="L114" s="20">
        <f>H114/$B$50</f>
        <v>0</v>
      </c>
      <c r="M114" s="20">
        <f>I114/$B$50</f>
        <v>0.85106382978723405</v>
      </c>
      <c r="N114" s="11">
        <f t="shared" si="42"/>
        <v>5600</v>
      </c>
    </row>
    <row r="115" spans="4:14" ht="15" customHeight="1" x14ac:dyDescent="0.2">
      <c r="D115" s="34">
        <v>11.3</v>
      </c>
      <c r="E115" s="18">
        <f t="shared" si="23"/>
        <v>85.106382978723403</v>
      </c>
      <c r="F115" s="18">
        <f t="shared" si="38"/>
        <v>0</v>
      </c>
      <c r="G115" s="18">
        <f t="shared" si="39"/>
        <v>0</v>
      </c>
      <c r="H115" s="19">
        <f t="shared" si="40"/>
        <v>0</v>
      </c>
      <c r="I115" s="18">
        <f t="shared" si="25"/>
        <v>42.553191489361701</v>
      </c>
      <c r="J115" s="19">
        <f t="shared" si="41"/>
        <v>0</v>
      </c>
      <c r="K115" s="19">
        <f t="shared" si="26"/>
        <v>87.5</v>
      </c>
      <c r="L115" s="20">
        <f>H115/$B$50</f>
        <v>0</v>
      </c>
      <c r="M115" s="20">
        <f>I115/$B$50</f>
        <v>0.85106382978723405</v>
      </c>
      <c r="N115" s="11">
        <f t="shared" si="42"/>
        <v>5650</v>
      </c>
    </row>
    <row r="116" spans="4:14" ht="15" customHeight="1" x14ac:dyDescent="0.2">
      <c r="D116" s="34">
        <v>11.4</v>
      </c>
      <c r="E116" s="18">
        <f t="shared" si="23"/>
        <v>85.106382978723403</v>
      </c>
      <c r="F116" s="18">
        <f t="shared" si="38"/>
        <v>0</v>
      </c>
      <c r="G116" s="18">
        <f t="shared" si="39"/>
        <v>0</v>
      </c>
      <c r="H116" s="19">
        <f t="shared" si="40"/>
        <v>0</v>
      </c>
      <c r="I116" s="18">
        <f t="shared" si="25"/>
        <v>42.553191489361701</v>
      </c>
      <c r="J116" s="19">
        <f t="shared" si="41"/>
        <v>0</v>
      </c>
      <c r="K116" s="19">
        <f t="shared" si="26"/>
        <v>87.5</v>
      </c>
      <c r="L116" s="20">
        <f>H116/$B$50</f>
        <v>0</v>
      </c>
      <c r="M116" s="20">
        <f>I116/$B$50</f>
        <v>0.85106382978723405</v>
      </c>
      <c r="N116" s="11">
        <f t="shared" si="42"/>
        <v>5700</v>
      </c>
    </row>
    <row r="117" spans="4:14" ht="15" customHeight="1" x14ac:dyDescent="0.2">
      <c r="D117" s="34">
        <v>11.5</v>
      </c>
      <c r="E117" s="18">
        <f t="shared" si="23"/>
        <v>85.106382978723403</v>
      </c>
      <c r="F117" s="18">
        <f t="shared" si="38"/>
        <v>0</v>
      </c>
      <c r="G117" s="18">
        <f t="shared" si="39"/>
        <v>0</v>
      </c>
      <c r="H117" s="19">
        <f t="shared" si="40"/>
        <v>0</v>
      </c>
      <c r="I117" s="18">
        <f t="shared" si="25"/>
        <v>42.553191489361701</v>
      </c>
      <c r="J117" s="19">
        <f t="shared" si="41"/>
        <v>0</v>
      </c>
      <c r="K117" s="19">
        <f t="shared" si="26"/>
        <v>87.5</v>
      </c>
      <c r="L117" s="20">
        <f>H117/$B$50</f>
        <v>0</v>
      </c>
      <c r="M117" s="20">
        <f>I117/$B$50</f>
        <v>0.85106382978723405</v>
      </c>
      <c r="N117" s="11">
        <f t="shared" si="42"/>
        <v>5750</v>
      </c>
    </row>
    <row r="118" spans="4:14" ht="15" customHeight="1" x14ac:dyDescent="0.2">
      <c r="D118" s="34">
        <v>11.6</v>
      </c>
      <c r="E118" s="18">
        <f t="shared" si="23"/>
        <v>85.106382978723403</v>
      </c>
      <c r="F118" s="18">
        <f t="shared" si="38"/>
        <v>0</v>
      </c>
      <c r="G118" s="18">
        <f t="shared" si="39"/>
        <v>0</v>
      </c>
      <c r="H118" s="19">
        <f t="shared" si="40"/>
        <v>0</v>
      </c>
      <c r="I118" s="18">
        <f t="shared" si="25"/>
        <v>42.553191489361701</v>
      </c>
      <c r="J118" s="19">
        <f t="shared" si="41"/>
        <v>0</v>
      </c>
      <c r="K118" s="19">
        <f t="shared" si="26"/>
        <v>87.5</v>
      </c>
      <c r="L118" s="20">
        <f>H118/$B$50</f>
        <v>0</v>
      </c>
      <c r="M118" s="20">
        <f>I118/$B$50</f>
        <v>0.85106382978723405</v>
      </c>
      <c r="N118" s="11">
        <f t="shared" si="42"/>
        <v>5800</v>
      </c>
    </row>
    <row r="119" spans="4:14" ht="15" customHeight="1" x14ac:dyDescent="0.2">
      <c r="D119" s="34">
        <v>11.7</v>
      </c>
      <c r="E119" s="18">
        <f t="shared" si="23"/>
        <v>85.106382978723403</v>
      </c>
      <c r="F119" s="18">
        <f t="shared" si="38"/>
        <v>0</v>
      </c>
      <c r="G119" s="18">
        <f t="shared" si="39"/>
        <v>0</v>
      </c>
      <c r="H119" s="19">
        <f t="shared" si="40"/>
        <v>0</v>
      </c>
      <c r="I119" s="18">
        <f t="shared" si="25"/>
        <v>42.553191489361701</v>
      </c>
      <c r="J119" s="19">
        <f t="shared" si="41"/>
        <v>0</v>
      </c>
      <c r="K119" s="19">
        <f t="shared" si="26"/>
        <v>87.5</v>
      </c>
      <c r="L119" s="20">
        <f>H119/$B$50</f>
        <v>0</v>
      </c>
      <c r="M119" s="20">
        <f>I119/$B$50</f>
        <v>0.85106382978723405</v>
      </c>
      <c r="N119" s="11">
        <f t="shared" si="42"/>
        <v>5850</v>
      </c>
    </row>
    <row r="120" spans="4:14" ht="15" customHeight="1" x14ac:dyDescent="0.2">
      <c r="D120" s="34">
        <v>11.8</v>
      </c>
      <c r="E120" s="18">
        <f t="shared" si="23"/>
        <v>85.106382978723403</v>
      </c>
      <c r="F120" s="18">
        <f t="shared" si="38"/>
        <v>0</v>
      </c>
      <c r="G120" s="18">
        <f t="shared" si="39"/>
        <v>0</v>
      </c>
      <c r="H120" s="19">
        <f t="shared" si="40"/>
        <v>0</v>
      </c>
      <c r="I120" s="18">
        <f t="shared" si="25"/>
        <v>42.553191489361701</v>
      </c>
      <c r="J120" s="19">
        <f t="shared" si="41"/>
        <v>0</v>
      </c>
      <c r="K120" s="19">
        <f t="shared" si="26"/>
        <v>87.5</v>
      </c>
      <c r="L120" s="20">
        <f>H120/$B$50</f>
        <v>0</v>
      </c>
      <c r="M120" s="20">
        <f>I120/$B$50</f>
        <v>0.85106382978723405</v>
      </c>
      <c r="N120" s="11">
        <f t="shared" si="42"/>
        <v>5900</v>
      </c>
    </row>
    <row r="121" spans="4:14" ht="15" customHeight="1" x14ac:dyDescent="0.2">
      <c r="D121" s="34">
        <v>11.9</v>
      </c>
      <c r="E121" s="18">
        <f t="shared" si="23"/>
        <v>85.106382978723403</v>
      </c>
      <c r="F121" s="18">
        <f t="shared" si="38"/>
        <v>0</v>
      </c>
      <c r="G121" s="18">
        <f t="shared" si="39"/>
        <v>0</v>
      </c>
      <c r="H121" s="19">
        <f t="shared" si="40"/>
        <v>0</v>
      </c>
      <c r="I121" s="18">
        <f t="shared" si="25"/>
        <v>42.553191489361701</v>
      </c>
      <c r="J121" s="19">
        <f t="shared" si="41"/>
        <v>0</v>
      </c>
      <c r="K121" s="19">
        <f t="shared" si="26"/>
        <v>87.5</v>
      </c>
      <c r="L121" s="20">
        <f>H121/$B$50</f>
        <v>0</v>
      </c>
      <c r="M121" s="20">
        <f>I121/$B$50</f>
        <v>0.85106382978723405</v>
      </c>
      <c r="N121" s="11">
        <f t="shared" si="42"/>
        <v>5950</v>
      </c>
    </row>
    <row r="122" spans="4:14" ht="15" customHeight="1" x14ac:dyDescent="0.2">
      <c r="D122" s="34">
        <v>12</v>
      </c>
      <c r="E122" s="18">
        <f t="shared" si="23"/>
        <v>85.106382978723403</v>
      </c>
      <c r="F122" s="18">
        <f t="shared" si="38"/>
        <v>0</v>
      </c>
      <c r="G122" s="18">
        <f t="shared" si="39"/>
        <v>0</v>
      </c>
      <c r="H122" s="19">
        <f t="shared" si="40"/>
        <v>0</v>
      </c>
      <c r="I122" s="18">
        <f t="shared" si="25"/>
        <v>42.553191489361701</v>
      </c>
      <c r="J122" s="19">
        <f t="shared" si="41"/>
        <v>0</v>
      </c>
      <c r="K122" s="19">
        <f t="shared" si="26"/>
        <v>87.5</v>
      </c>
      <c r="L122" s="20">
        <f>H122/$B$50</f>
        <v>0</v>
      </c>
      <c r="M122" s="20">
        <f>I122/$B$50</f>
        <v>0.85106382978723405</v>
      </c>
      <c r="N122" s="11">
        <f t="shared" si="42"/>
        <v>6000</v>
      </c>
    </row>
    <row r="123" spans="4:14" ht="15" customHeight="1" x14ac:dyDescent="0.2">
      <c r="D123" s="34">
        <v>12.1</v>
      </c>
      <c r="E123" s="18">
        <f t="shared" si="23"/>
        <v>85.106382978723403</v>
      </c>
      <c r="F123" s="18">
        <f t="shared" si="38"/>
        <v>0</v>
      </c>
      <c r="G123" s="18">
        <f t="shared" si="39"/>
        <v>0</v>
      </c>
      <c r="H123" s="19">
        <f t="shared" si="40"/>
        <v>0</v>
      </c>
      <c r="I123" s="18">
        <f t="shared" si="25"/>
        <v>42.553191489361701</v>
      </c>
      <c r="J123" s="19">
        <f t="shared" si="41"/>
        <v>0</v>
      </c>
      <c r="K123" s="19">
        <f t="shared" si="26"/>
        <v>87.5</v>
      </c>
      <c r="L123" s="20">
        <f>H123/$B$50</f>
        <v>0</v>
      </c>
      <c r="M123" s="20">
        <f>I123/$B$50</f>
        <v>0.85106382978723405</v>
      </c>
      <c r="N123" s="11">
        <f t="shared" si="42"/>
        <v>6050</v>
      </c>
    </row>
    <row r="124" spans="4:14" ht="15" customHeight="1" x14ac:dyDescent="0.2">
      <c r="D124" s="34">
        <v>12.2</v>
      </c>
      <c r="E124" s="18">
        <f t="shared" si="23"/>
        <v>85.106382978723403</v>
      </c>
      <c r="F124" s="18">
        <f t="shared" si="38"/>
        <v>0</v>
      </c>
      <c r="G124" s="18">
        <f t="shared" si="39"/>
        <v>0</v>
      </c>
      <c r="H124" s="19">
        <f t="shared" si="40"/>
        <v>0</v>
      </c>
      <c r="I124" s="18">
        <f t="shared" si="25"/>
        <v>42.553191489361701</v>
      </c>
      <c r="J124" s="19">
        <f t="shared" si="41"/>
        <v>0</v>
      </c>
      <c r="K124" s="19">
        <f t="shared" si="26"/>
        <v>87.5</v>
      </c>
      <c r="L124" s="20">
        <f>H124/$B$50</f>
        <v>0</v>
      </c>
      <c r="M124" s="20">
        <f>I124/$B$50</f>
        <v>0.85106382978723405</v>
      </c>
      <c r="N124" s="11">
        <f t="shared" si="42"/>
        <v>6100</v>
      </c>
    </row>
    <row r="125" spans="4:14" ht="15" customHeight="1" x14ac:dyDescent="0.2">
      <c r="D125" s="34">
        <v>12.3</v>
      </c>
      <c r="E125" s="18">
        <f t="shared" si="23"/>
        <v>85.106382978723403</v>
      </c>
      <c r="F125" s="18">
        <f t="shared" si="38"/>
        <v>0</v>
      </c>
      <c r="G125" s="18">
        <f t="shared" si="39"/>
        <v>0</v>
      </c>
      <c r="H125" s="19">
        <f t="shared" si="40"/>
        <v>0</v>
      </c>
      <c r="I125" s="18">
        <f t="shared" si="25"/>
        <v>42.553191489361701</v>
      </c>
      <c r="J125" s="19">
        <f t="shared" si="41"/>
        <v>0</v>
      </c>
      <c r="K125" s="19">
        <f t="shared" si="26"/>
        <v>87.5</v>
      </c>
      <c r="L125" s="20">
        <f>H125/$B$50</f>
        <v>0</v>
      </c>
      <c r="M125" s="20">
        <f>I125/$B$50</f>
        <v>0.85106382978723405</v>
      </c>
      <c r="N125" s="11">
        <f t="shared" si="42"/>
        <v>6150</v>
      </c>
    </row>
    <row r="126" spans="4:14" ht="15" customHeight="1" x14ac:dyDescent="0.2">
      <c r="D126" s="34">
        <v>12.4</v>
      </c>
      <c r="E126" s="18">
        <f t="shared" si="23"/>
        <v>85.106382978723403</v>
      </c>
      <c r="F126" s="18">
        <f t="shared" si="38"/>
        <v>0</v>
      </c>
      <c r="G126" s="18">
        <f t="shared" si="39"/>
        <v>0</v>
      </c>
      <c r="H126" s="19">
        <f t="shared" si="40"/>
        <v>0</v>
      </c>
      <c r="I126" s="18">
        <f t="shared" si="25"/>
        <v>42.553191489361701</v>
      </c>
      <c r="J126" s="19">
        <f t="shared" si="41"/>
        <v>0</v>
      </c>
      <c r="K126" s="19">
        <f t="shared" si="26"/>
        <v>87.5</v>
      </c>
      <c r="L126" s="20">
        <f>H126/$B$50</f>
        <v>0</v>
      </c>
      <c r="M126" s="20">
        <f>I126/$B$50</f>
        <v>0.85106382978723405</v>
      </c>
      <c r="N126" s="11">
        <f t="shared" si="42"/>
        <v>6200</v>
      </c>
    </row>
    <row r="127" spans="4:14" ht="15" customHeight="1" x14ac:dyDescent="0.2">
      <c r="D127" s="34">
        <v>12.5</v>
      </c>
      <c r="E127" s="18">
        <f t="shared" si="23"/>
        <v>85.106382978723403</v>
      </c>
      <c r="F127" s="18">
        <f t="shared" si="38"/>
        <v>0</v>
      </c>
      <c r="G127" s="18">
        <f t="shared" si="39"/>
        <v>0</v>
      </c>
      <c r="H127" s="19">
        <f t="shared" si="40"/>
        <v>0</v>
      </c>
      <c r="I127" s="18">
        <f t="shared" si="25"/>
        <v>42.553191489361701</v>
      </c>
      <c r="J127" s="19">
        <f t="shared" si="41"/>
        <v>0</v>
      </c>
      <c r="K127" s="19">
        <f t="shared" si="26"/>
        <v>87.5</v>
      </c>
      <c r="L127" s="20">
        <f>H127/$B$50</f>
        <v>0</v>
      </c>
      <c r="M127" s="20">
        <f>I127/$B$50</f>
        <v>0.85106382978723405</v>
      </c>
      <c r="N127" s="11">
        <f t="shared" si="42"/>
        <v>6250</v>
      </c>
    </row>
    <row r="128" spans="4:14" ht="15" customHeight="1" x14ac:dyDescent="0.2">
      <c r="D128" s="34">
        <v>12.6</v>
      </c>
      <c r="E128" s="18">
        <f t="shared" si="23"/>
        <v>85.106382978723403</v>
      </c>
      <c r="F128" s="18">
        <f t="shared" si="38"/>
        <v>0</v>
      </c>
      <c r="G128" s="18">
        <f t="shared" si="39"/>
        <v>0</v>
      </c>
      <c r="H128" s="19">
        <f t="shared" si="40"/>
        <v>0</v>
      </c>
      <c r="I128" s="18">
        <f t="shared" si="25"/>
        <v>42.553191489361701</v>
      </c>
      <c r="J128" s="19">
        <f t="shared" si="41"/>
        <v>0</v>
      </c>
      <c r="K128" s="19">
        <f t="shared" si="26"/>
        <v>87.5</v>
      </c>
      <c r="L128" s="20">
        <f>H128/$B$50</f>
        <v>0</v>
      </c>
      <c r="M128" s="20">
        <f>I128/$B$50</f>
        <v>0.85106382978723405</v>
      </c>
      <c r="N128" s="11">
        <f t="shared" si="42"/>
        <v>6300</v>
      </c>
    </row>
    <row r="129" spans="4:14" ht="15" customHeight="1" x14ac:dyDescent="0.2">
      <c r="D129" s="34">
        <v>12.7</v>
      </c>
      <c r="E129" s="18">
        <f t="shared" si="23"/>
        <v>85.106382978723403</v>
      </c>
      <c r="F129" s="18">
        <f t="shared" si="38"/>
        <v>0</v>
      </c>
      <c r="G129" s="18">
        <f t="shared" si="39"/>
        <v>0</v>
      </c>
      <c r="H129" s="19">
        <f t="shared" si="40"/>
        <v>0</v>
      </c>
      <c r="I129" s="18">
        <f t="shared" si="25"/>
        <v>42.553191489361701</v>
      </c>
      <c r="J129" s="19">
        <f t="shared" si="41"/>
        <v>0</v>
      </c>
      <c r="K129" s="19">
        <f t="shared" si="26"/>
        <v>87.5</v>
      </c>
      <c r="L129" s="20">
        <f>H129/$B$50</f>
        <v>0</v>
      </c>
      <c r="M129" s="20">
        <f>I129/$B$50</f>
        <v>0.85106382978723405</v>
      </c>
      <c r="N129" s="11">
        <f t="shared" si="42"/>
        <v>6350</v>
      </c>
    </row>
    <row r="130" spans="4:14" ht="15" customHeight="1" x14ac:dyDescent="0.2">
      <c r="D130" s="34">
        <v>12.8</v>
      </c>
      <c r="E130" s="18">
        <f t="shared" si="23"/>
        <v>85.106382978723403</v>
      </c>
      <c r="F130" s="18">
        <f t="shared" si="38"/>
        <v>0</v>
      </c>
      <c r="G130" s="18">
        <f t="shared" si="39"/>
        <v>0</v>
      </c>
      <c r="H130" s="19">
        <f t="shared" si="40"/>
        <v>0</v>
      </c>
      <c r="I130" s="18">
        <f t="shared" si="25"/>
        <v>42.553191489361701</v>
      </c>
      <c r="J130" s="19">
        <f t="shared" si="41"/>
        <v>0</v>
      </c>
      <c r="K130" s="19">
        <f t="shared" si="26"/>
        <v>87.5</v>
      </c>
      <c r="L130" s="20">
        <f>H130/$B$50</f>
        <v>0</v>
      </c>
      <c r="M130" s="20">
        <f>I130/$B$50</f>
        <v>0.85106382978723405</v>
      </c>
      <c r="N130" s="11">
        <f t="shared" si="42"/>
        <v>6400</v>
      </c>
    </row>
    <row r="131" spans="4:14" ht="15" customHeight="1" x14ac:dyDescent="0.2">
      <c r="D131" s="34">
        <v>12.9</v>
      </c>
      <c r="E131" s="18">
        <f t="shared" si="23"/>
        <v>85.106382978723403</v>
      </c>
      <c r="F131" s="18">
        <f t="shared" si="38"/>
        <v>0</v>
      </c>
      <c r="G131" s="18">
        <f t="shared" si="39"/>
        <v>0</v>
      </c>
      <c r="H131" s="19">
        <f t="shared" si="40"/>
        <v>0</v>
      </c>
      <c r="I131" s="18">
        <f t="shared" si="25"/>
        <v>42.553191489361701</v>
      </c>
      <c r="J131" s="19">
        <f t="shared" si="41"/>
        <v>0</v>
      </c>
      <c r="K131" s="19">
        <f t="shared" si="26"/>
        <v>87.5</v>
      </c>
      <c r="L131" s="20">
        <f>H131/$B$50</f>
        <v>0</v>
      </c>
      <c r="M131" s="20">
        <f>I131/$B$50</f>
        <v>0.85106382978723405</v>
      </c>
      <c r="N131" s="11">
        <f t="shared" si="42"/>
        <v>6450</v>
      </c>
    </row>
    <row r="132" spans="4:14" ht="15" customHeight="1" x14ac:dyDescent="0.2">
      <c r="D132" s="34">
        <v>13</v>
      </c>
      <c r="E132" s="18">
        <f t="shared" ref="E132:E195" si="43">MAX($B$53,$B$50*$B$52*($B$51*(1+$B$14)/($B$51+K131))+$B$15)</f>
        <v>85.106382978723403</v>
      </c>
      <c r="F132" s="18">
        <f t="shared" si="38"/>
        <v>0</v>
      </c>
      <c r="G132" s="18">
        <f t="shared" si="39"/>
        <v>0</v>
      </c>
      <c r="H132" s="19">
        <f t="shared" si="40"/>
        <v>0</v>
      </c>
      <c r="I132" s="18">
        <f t="shared" ref="I132:I195" si="44">MAX(E132-H132-$B$15,0)/$B$52*$B$41</f>
        <v>42.553191489361701</v>
      </c>
      <c r="J132" s="19">
        <f t="shared" si="41"/>
        <v>0</v>
      </c>
      <c r="K132" s="19">
        <f t="shared" ref="K132:K195" si="45">MAX(J132+$B$28,$B$56)</f>
        <v>87.5</v>
      </c>
      <c r="L132" s="20">
        <f>H132/$B$50</f>
        <v>0</v>
      </c>
      <c r="M132" s="20">
        <f>I132/$B$50</f>
        <v>0.85106382978723405</v>
      </c>
      <c r="N132" s="11">
        <f t="shared" si="42"/>
        <v>6500</v>
      </c>
    </row>
    <row r="133" spans="4:14" ht="15" customHeight="1" x14ac:dyDescent="0.2">
      <c r="D133" s="34">
        <v>13.1</v>
      </c>
      <c r="E133" s="18">
        <f t="shared" si="43"/>
        <v>85.106382978723403</v>
      </c>
      <c r="F133" s="18">
        <f t="shared" si="38"/>
        <v>0</v>
      </c>
      <c r="G133" s="18">
        <f t="shared" si="39"/>
        <v>0</v>
      </c>
      <c r="H133" s="19">
        <f t="shared" si="40"/>
        <v>0</v>
      </c>
      <c r="I133" s="18">
        <f t="shared" si="44"/>
        <v>42.553191489361701</v>
      </c>
      <c r="J133" s="19">
        <f t="shared" si="41"/>
        <v>0</v>
      </c>
      <c r="K133" s="19">
        <f t="shared" si="45"/>
        <v>87.5</v>
      </c>
      <c r="L133" s="20">
        <f>H133/$B$50</f>
        <v>0</v>
      </c>
      <c r="M133" s="20">
        <f>I133/$B$50</f>
        <v>0.85106382978723405</v>
      </c>
      <c r="N133" s="11">
        <f t="shared" si="42"/>
        <v>6550</v>
      </c>
    </row>
    <row r="134" spans="4:14" ht="15" customHeight="1" x14ac:dyDescent="0.2">
      <c r="D134" s="34">
        <v>13.2</v>
      </c>
      <c r="E134" s="18">
        <f t="shared" si="43"/>
        <v>85.106382978723403</v>
      </c>
      <c r="F134" s="18">
        <f t="shared" si="38"/>
        <v>0</v>
      </c>
      <c r="G134" s="18">
        <f t="shared" si="39"/>
        <v>0</v>
      </c>
      <c r="H134" s="19">
        <f t="shared" si="40"/>
        <v>0</v>
      </c>
      <c r="I134" s="18">
        <f t="shared" si="44"/>
        <v>42.553191489361701</v>
      </c>
      <c r="J134" s="19">
        <f t="shared" si="41"/>
        <v>0</v>
      </c>
      <c r="K134" s="19">
        <f t="shared" si="45"/>
        <v>87.5</v>
      </c>
      <c r="L134" s="20">
        <f>H134/$B$50</f>
        <v>0</v>
      </c>
      <c r="M134" s="20">
        <f>I134/$B$50</f>
        <v>0.85106382978723405</v>
      </c>
      <c r="N134" s="11">
        <f t="shared" si="42"/>
        <v>6600</v>
      </c>
    </row>
    <row r="135" spans="4:14" ht="15" customHeight="1" x14ac:dyDescent="0.2">
      <c r="D135" s="34">
        <v>13.3</v>
      </c>
      <c r="E135" s="18">
        <f t="shared" si="43"/>
        <v>85.106382978723403</v>
      </c>
      <c r="F135" s="18">
        <f t="shared" si="38"/>
        <v>0</v>
      </c>
      <c r="G135" s="18">
        <f t="shared" si="39"/>
        <v>0</v>
      </c>
      <c r="H135" s="19">
        <f t="shared" si="40"/>
        <v>0</v>
      </c>
      <c r="I135" s="18">
        <f t="shared" si="44"/>
        <v>42.553191489361701</v>
      </c>
      <c r="J135" s="19">
        <f t="shared" si="41"/>
        <v>0</v>
      </c>
      <c r="K135" s="19">
        <f t="shared" si="45"/>
        <v>87.5</v>
      </c>
      <c r="L135" s="20">
        <f>H135/$B$50</f>
        <v>0</v>
      </c>
      <c r="M135" s="20">
        <f>I135/$B$50</f>
        <v>0.85106382978723405</v>
      </c>
      <c r="N135" s="11">
        <f t="shared" si="42"/>
        <v>6650</v>
      </c>
    </row>
    <row r="136" spans="4:14" ht="15" customHeight="1" x14ac:dyDescent="0.2">
      <c r="D136" s="34">
        <v>13.4</v>
      </c>
      <c r="E136" s="18">
        <f t="shared" si="43"/>
        <v>85.106382978723403</v>
      </c>
      <c r="F136" s="18">
        <f t="shared" si="38"/>
        <v>0</v>
      </c>
      <c r="G136" s="18">
        <f t="shared" si="39"/>
        <v>0</v>
      </c>
      <c r="H136" s="19">
        <f t="shared" si="40"/>
        <v>0</v>
      </c>
      <c r="I136" s="18">
        <f t="shared" si="44"/>
        <v>42.553191489361701</v>
      </c>
      <c r="J136" s="19">
        <f t="shared" si="41"/>
        <v>0</v>
      </c>
      <c r="K136" s="19">
        <f t="shared" si="45"/>
        <v>87.5</v>
      </c>
      <c r="L136" s="20">
        <f>H136/$B$50</f>
        <v>0</v>
      </c>
      <c r="M136" s="20">
        <f>I136/$B$50</f>
        <v>0.85106382978723405</v>
      </c>
      <c r="N136" s="11">
        <f t="shared" si="42"/>
        <v>6700</v>
      </c>
    </row>
    <row r="137" spans="4:14" ht="15" customHeight="1" x14ac:dyDescent="0.2">
      <c r="D137" s="34">
        <v>13.5</v>
      </c>
      <c r="E137" s="18">
        <f t="shared" si="43"/>
        <v>85.106382978723403</v>
      </c>
      <c r="F137" s="18">
        <f t="shared" si="38"/>
        <v>0</v>
      </c>
      <c r="G137" s="18">
        <f t="shared" si="39"/>
        <v>0</v>
      </c>
      <c r="H137" s="19">
        <f t="shared" si="40"/>
        <v>0</v>
      </c>
      <c r="I137" s="18">
        <f t="shared" si="44"/>
        <v>42.553191489361701</v>
      </c>
      <c r="J137" s="19">
        <f t="shared" si="41"/>
        <v>0</v>
      </c>
      <c r="K137" s="19">
        <f t="shared" si="45"/>
        <v>87.5</v>
      </c>
      <c r="L137" s="20">
        <f>H137/$B$50</f>
        <v>0</v>
      </c>
      <c r="M137" s="20">
        <f>I137/$B$50</f>
        <v>0.85106382978723405</v>
      </c>
      <c r="N137" s="11">
        <f t="shared" si="42"/>
        <v>6750</v>
      </c>
    </row>
    <row r="138" spans="4:14" ht="15" customHeight="1" x14ac:dyDescent="0.2">
      <c r="D138" s="34">
        <v>13.6</v>
      </c>
      <c r="E138" s="18">
        <f t="shared" si="43"/>
        <v>85.106382978723403</v>
      </c>
      <c r="F138" s="18">
        <f t="shared" si="38"/>
        <v>0</v>
      </c>
      <c r="G138" s="18">
        <f t="shared" si="39"/>
        <v>0</v>
      </c>
      <c r="H138" s="19">
        <f t="shared" si="40"/>
        <v>0</v>
      </c>
      <c r="I138" s="18">
        <f t="shared" si="44"/>
        <v>42.553191489361701</v>
      </c>
      <c r="J138" s="19">
        <f t="shared" si="41"/>
        <v>0</v>
      </c>
      <c r="K138" s="19">
        <f t="shared" si="45"/>
        <v>87.5</v>
      </c>
      <c r="L138" s="20">
        <f>H138/$B$50</f>
        <v>0</v>
      </c>
      <c r="M138" s="20">
        <f>I138/$B$50</f>
        <v>0.85106382978723405</v>
      </c>
      <c r="N138" s="11">
        <f t="shared" si="42"/>
        <v>6800</v>
      </c>
    </row>
    <row r="139" spans="4:14" ht="15" customHeight="1" x14ac:dyDescent="0.2">
      <c r="D139" s="34">
        <v>13.7</v>
      </c>
      <c r="E139" s="18">
        <f t="shared" si="43"/>
        <v>85.106382978723403</v>
      </c>
      <c r="F139" s="18">
        <f t="shared" si="38"/>
        <v>0</v>
      </c>
      <c r="G139" s="18">
        <f t="shared" si="39"/>
        <v>0</v>
      </c>
      <c r="H139" s="19">
        <f t="shared" si="40"/>
        <v>0</v>
      </c>
      <c r="I139" s="18">
        <f t="shared" si="44"/>
        <v>42.553191489361701</v>
      </c>
      <c r="J139" s="19">
        <f t="shared" si="41"/>
        <v>0</v>
      </c>
      <c r="K139" s="19">
        <f t="shared" si="45"/>
        <v>87.5</v>
      </c>
      <c r="L139" s="20">
        <f>H139/$B$50</f>
        <v>0</v>
      </c>
      <c r="M139" s="20">
        <f>I139/$B$50</f>
        <v>0.85106382978723405</v>
      </c>
      <c r="N139" s="11">
        <f t="shared" si="42"/>
        <v>6850</v>
      </c>
    </row>
    <row r="140" spans="4:14" ht="15" customHeight="1" x14ac:dyDescent="0.2">
      <c r="D140" s="34">
        <v>13.8</v>
      </c>
      <c r="E140" s="18">
        <f t="shared" si="43"/>
        <v>85.106382978723403</v>
      </c>
      <c r="F140" s="18">
        <f t="shared" si="38"/>
        <v>0</v>
      </c>
      <c r="G140" s="18">
        <f t="shared" si="39"/>
        <v>0</v>
      </c>
      <c r="H140" s="19">
        <f t="shared" si="40"/>
        <v>0</v>
      </c>
      <c r="I140" s="18">
        <f t="shared" si="44"/>
        <v>42.553191489361701</v>
      </c>
      <c r="J140" s="19">
        <f t="shared" si="41"/>
        <v>0</v>
      </c>
      <c r="K140" s="19">
        <f t="shared" si="45"/>
        <v>87.5</v>
      </c>
      <c r="L140" s="20">
        <f>H140/$B$50</f>
        <v>0</v>
      </c>
      <c r="M140" s="20">
        <f>I140/$B$50</f>
        <v>0.85106382978723405</v>
      </c>
      <c r="N140" s="11">
        <f t="shared" si="42"/>
        <v>6900</v>
      </c>
    </row>
    <row r="141" spans="4:14" ht="15" customHeight="1" x14ac:dyDescent="0.2">
      <c r="D141" s="34">
        <v>13.9</v>
      </c>
      <c r="E141" s="18">
        <f t="shared" si="43"/>
        <v>85.106382978723403</v>
      </c>
      <c r="F141" s="18">
        <f t="shared" si="38"/>
        <v>0</v>
      </c>
      <c r="G141" s="18">
        <f t="shared" si="39"/>
        <v>0</v>
      </c>
      <c r="H141" s="19">
        <f t="shared" si="40"/>
        <v>0</v>
      </c>
      <c r="I141" s="18">
        <f t="shared" si="44"/>
        <v>42.553191489361701</v>
      </c>
      <c r="J141" s="19">
        <f t="shared" si="41"/>
        <v>0</v>
      </c>
      <c r="K141" s="19">
        <f t="shared" si="45"/>
        <v>87.5</v>
      </c>
      <c r="L141" s="20">
        <f>H141/$B$50</f>
        <v>0</v>
      </c>
      <c r="M141" s="20">
        <f>I141/$B$50</f>
        <v>0.85106382978723405</v>
      </c>
      <c r="N141" s="11">
        <f t="shared" si="42"/>
        <v>6950</v>
      </c>
    </row>
    <row r="142" spans="4:14" ht="15" customHeight="1" x14ac:dyDescent="0.2">
      <c r="D142" s="34">
        <v>14</v>
      </c>
      <c r="E142" s="18">
        <f t="shared" si="43"/>
        <v>85.106382978723403</v>
      </c>
      <c r="F142" s="18">
        <f t="shared" si="38"/>
        <v>0</v>
      </c>
      <c r="G142" s="18">
        <f t="shared" si="39"/>
        <v>0</v>
      </c>
      <c r="H142" s="19">
        <f t="shared" si="40"/>
        <v>0</v>
      </c>
      <c r="I142" s="18">
        <f t="shared" si="44"/>
        <v>42.553191489361701</v>
      </c>
      <c r="J142" s="19">
        <f t="shared" si="41"/>
        <v>0</v>
      </c>
      <c r="K142" s="19">
        <f t="shared" si="45"/>
        <v>87.5</v>
      </c>
      <c r="L142" s="20">
        <f>H142/$B$50</f>
        <v>0</v>
      </c>
      <c r="M142" s="20">
        <f>I142/$B$50</f>
        <v>0.85106382978723405</v>
      </c>
      <c r="N142" s="11">
        <f t="shared" si="42"/>
        <v>7000</v>
      </c>
    </row>
    <row r="143" spans="4:14" ht="15" customHeight="1" x14ac:dyDescent="0.2">
      <c r="D143" s="34">
        <v>14.1</v>
      </c>
      <c r="E143" s="18">
        <f t="shared" si="43"/>
        <v>85.106382978723403</v>
      </c>
      <c r="F143" s="18">
        <f t="shared" si="38"/>
        <v>0</v>
      </c>
      <c r="G143" s="18">
        <f t="shared" si="39"/>
        <v>0</v>
      </c>
      <c r="H143" s="19">
        <f t="shared" si="40"/>
        <v>0</v>
      </c>
      <c r="I143" s="18">
        <f t="shared" si="44"/>
        <v>42.553191489361701</v>
      </c>
      <c r="J143" s="19">
        <f t="shared" si="41"/>
        <v>0</v>
      </c>
      <c r="K143" s="19">
        <f t="shared" si="45"/>
        <v>87.5</v>
      </c>
      <c r="L143" s="20">
        <f>H143/$B$50</f>
        <v>0</v>
      </c>
      <c r="M143" s="20">
        <f>I143/$B$50</f>
        <v>0.85106382978723405</v>
      </c>
      <c r="N143" s="11">
        <f t="shared" si="42"/>
        <v>7050</v>
      </c>
    </row>
    <row r="144" spans="4:14" ht="15" customHeight="1" x14ac:dyDescent="0.2">
      <c r="D144" s="34">
        <v>14.2</v>
      </c>
      <c r="E144" s="18">
        <f t="shared" si="43"/>
        <v>85.106382978723403</v>
      </c>
      <c r="F144" s="18">
        <f t="shared" si="38"/>
        <v>0</v>
      </c>
      <c r="G144" s="18">
        <f t="shared" si="39"/>
        <v>0</v>
      </c>
      <c r="H144" s="19">
        <f t="shared" si="40"/>
        <v>0</v>
      </c>
      <c r="I144" s="18">
        <f t="shared" si="44"/>
        <v>42.553191489361701</v>
      </c>
      <c r="J144" s="19">
        <f t="shared" si="41"/>
        <v>0</v>
      </c>
      <c r="K144" s="19">
        <f t="shared" si="45"/>
        <v>87.5</v>
      </c>
      <c r="L144" s="20">
        <f>H144/$B$50</f>
        <v>0</v>
      </c>
      <c r="M144" s="20">
        <f>I144/$B$50</f>
        <v>0.85106382978723405</v>
      </c>
      <c r="N144" s="11">
        <f t="shared" si="42"/>
        <v>7100</v>
      </c>
    </row>
    <row r="145" spans="4:14" ht="15" customHeight="1" x14ac:dyDescent="0.2">
      <c r="D145" s="34">
        <v>14.3</v>
      </c>
      <c r="E145" s="18">
        <f t="shared" si="43"/>
        <v>85.106382978723403</v>
      </c>
      <c r="F145" s="18">
        <f t="shared" si="38"/>
        <v>0</v>
      </c>
      <c r="G145" s="18">
        <f t="shared" si="39"/>
        <v>0</v>
      </c>
      <c r="H145" s="19">
        <f t="shared" si="40"/>
        <v>0</v>
      </c>
      <c r="I145" s="18">
        <f t="shared" si="44"/>
        <v>42.553191489361701</v>
      </c>
      <c r="J145" s="19">
        <f t="shared" si="41"/>
        <v>0</v>
      </c>
      <c r="K145" s="19">
        <f t="shared" si="45"/>
        <v>87.5</v>
      </c>
      <c r="L145" s="20">
        <f>H145/$B$50</f>
        <v>0</v>
      </c>
      <c r="M145" s="20">
        <f>I145/$B$50</f>
        <v>0.85106382978723405</v>
      </c>
      <c r="N145" s="11">
        <f t="shared" si="42"/>
        <v>7150</v>
      </c>
    </row>
    <row r="146" spans="4:14" ht="15" customHeight="1" x14ac:dyDescent="0.2">
      <c r="D146" s="34">
        <v>14.4</v>
      </c>
      <c r="E146" s="18">
        <f t="shared" si="43"/>
        <v>85.106382978723403</v>
      </c>
      <c r="F146" s="18">
        <f t="shared" si="38"/>
        <v>0</v>
      </c>
      <c r="G146" s="18">
        <f t="shared" si="39"/>
        <v>0</v>
      </c>
      <c r="H146" s="19">
        <f t="shared" si="40"/>
        <v>0</v>
      </c>
      <c r="I146" s="18">
        <f t="shared" si="44"/>
        <v>42.553191489361701</v>
      </c>
      <c r="J146" s="19">
        <f t="shared" si="41"/>
        <v>0</v>
      </c>
      <c r="K146" s="19">
        <f t="shared" si="45"/>
        <v>87.5</v>
      </c>
      <c r="L146" s="20">
        <f>H146/$B$50</f>
        <v>0</v>
      </c>
      <c r="M146" s="20">
        <f>I146/$B$50</f>
        <v>0.85106382978723405</v>
      </c>
      <c r="N146" s="11">
        <f t="shared" si="42"/>
        <v>7200</v>
      </c>
    </row>
    <row r="147" spans="4:14" ht="15" customHeight="1" x14ac:dyDescent="0.2">
      <c r="D147" s="34">
        <v>14.5</v>
      </c>
      <c r="E147" s="18">
        <f t="shared" si="43"/>
        <v>85.106382978723403</v>
      </c>
      <c r="F147" s="18">
        <f t="shared" si="38"/>
        <v>0</v>
      </c>
      <c r="G147" s="18">
        <f t="shared" si="39"/>
        <v>0</v>
      </c>
      <c r="H147" s="19">
        <f t="shared" si="40"/>
        <v>0</v>
      </c>
      <c r="I147" s="18">
        <f t="shared" si="44"/>
        <v>42.553191489361701</v>
      </c>
      <c r="J147" s="19">
        <f t="shared" si="41"/>
        <v>0</v>
      </c>
      <c r="K147" s="19">
        <f t="shared" si="45"/>
        <v>87.5</v>
      </c>
      <c r="L147" s="20">
        <f>H147/$B$50</f>
        <v>0</v>
      </c>
      <c r="M147" s="20">
        <f>I147/$B$50</f>
        <v>0.85106382978723405</v>
      </c>
      <c r="N147" s="11">
        <f t="shared" si="42"/>
        <v>7250</v>
      </c>
    </row>
    <row r="148" spans="4:14" ht="15" customHeight="1" x14ac:dyDescent="0.2">
      <c r="D148" s="34">
        <v>14.6</v>
      </c>
      <c r="E148" s="18">
        <f t="shared" si="43"/>
        <v>85.106382978723403</v>
      </c>
      <c r="F148" s="18">
        <f t="shared" si="38"/>
        <v>0</v>
      </c>
      <c r="G148" s="18">
        <f t="shared" si="39"/>
        <v>0</v>
      </c>
      <c r="H148" s="19">
        <f t="shared" si="40"/>
        <v>0</v>
      </c>
      <c r="I148" s="18">
        <f t="shared" si="44"/>
        <v>42.553191489361701</v>
      </c>
      <c r="J148" s="19">
        <f t="shared" si="41"/>
        <v>0</v>
      </c>
      <c r="K148" s="19">
        <f t="shared" si="45"/>
        <v>87.5</v>
      </c>
      <c r="L148" s="20">
        <f>H148/$B$50</f>
        <v>0</v>
      </c>
      <c r="M148" s="20">
        <f>I148/$B$50</f>
        <v>0.85106382978723405</v>
      </c>
      <c r="N148" s="11">
        <f t="shared" si="42"/>
        <v>7300</v>
      </c>
    </row>
    <row r="149" spans="4:14" ht="15" customHeight="1" x14ac:dyDescent="0.2">
      <c r="D149" s="34">
        <v>14.7</v>
      </c>
      <c r="E149" s="18">
        <f t="shared" si="43"/>
        <v>85.106382978723403</v>
      </c>
      <c r="F149" s="18">
        <f t="shared" si="38"/>
        <v>0</v>
      </c>
      <c r="G149" s="18">
        <f t="shared" si="39"/>
        <v>0</v>
      </c>
      <c r="H149" s="19">
        <f t="shared" si="40"/>
        <v>0</v>
      </c>
      <c r="I149" s="18">
        <f t="shared" si="44"/>
        <v>42.553191489361701</v>
      </c>
      <c r="J149" s="19">
        <f t="shared" si="41"/>
        <v>0</v>
      </c>
      <c r="K149" s="19">
        <f t="shared" si="45"/>
        <v>87.5</v>
      </c>
      <c r="L149" s="20">
        <f>H149/$B$50</f>
        <v>0</v>
      </c>
      <c r="M149" s="20">
        <f>I149/$B$50</f>
        <v>0.85106382978723405</v>
      </c>
      <c r="N149" s="11">
        <f t="shared" si="42"/>
        <v>7350</v>
      </c>
    </row>
    <row r="150" spans="4:14" ht="15" customHeight="1" x14ac:dyDescent="0.2">
      <c r="D150" s="34">
        <v>14.8</v>
      </c>
      <c r="E150" s="18">
        <f t="shared" si="43"/>
        <v>85.106382978723403</v>
      </c>
      <c r="F150" s="18">
        <f t="shared" si="38"/>
        <v>0</v>
      </c>
      <c r="G150" s="18">
        <f t="shared" si="39"/>
        <v>0</v>
      </c>
      <c r="H150" s="19">
        <f t="shared" si="40"/>
        <v>0</v>
      </c>
      <c r="I150" s="18">
        <f t="shared" si="44"/>
        <v>42.553191489361701</v>
      </c>
      <c r="J150" s="19">
        <f t="shared" si="41"/>
        <v>0</v>
      </c>
      <c r="K150" s="19">
        <f t="shared" si="45"/>
        <v>87.5</v>
      </c>
      <c r="L150" s="20">
        <f>H150/$B$50</f>
        <v>0</v>
      </c>
      <c r="M150" s="20">
        <f>I150/$B$50</f>
        <v>0.85106382978723405</v>
      </c>
      <c r="N150" s="11">
        <f t="shared" si="42"/>
        <v>7400</v>
      </c>
    </row>
    <row r="151" spans="4:14" ht="15" customHeight="1" x14ac:dyDescent="0.2">
      <c r="D151" s="34">
        <v>14.9</v>
      </c>
      <c r="E151" s="18">
        <f t="shared" si="43"/>
        <v>85.106382978723403</v>
      </c>
      <c r="F151" s="18">
        <f t="shared" si="38"/>
        <v>0</v>
      </c>
      <c r="G151" s="18">
        <f t="shared" si="39"/>
        <v>0</v>
      </c>
      <c r="H151" s="19">
        <f t="shared" si="40"/>
        <v>0</v>
      </c>
      <c r="I151" s="18">
        <f t="shared" si="44"/>
        <v>42.553191489361701</v>
      </c>
      <c r="J151" s="19">
        <f t="shared" si="41"/>
        <v>0</v>
      </c>
      <c r="K151" s="19">
        <f t="shared" si="45"/>
        <v>87.5</v>
      </c>
      <c r="L151" s="20">
        <f>H151/$B$50</f>
        <v>0</v>
      </c>
      <c r="M151" s="20">
        <f>I151/$B$50</f>
        <v>0.85106382978723405</v>
      </c>
      <c r="N151" s="11">
        <f t="shared" si="42"/>
        <v>7450</v>
      </c>
    </row>
    <row r="152" spans="4:14" ht="15" customHeight="1" x14ac:dyDescent="0.2">
      <c r="D152" s="34">
        <v>15</v>
      </c>
      <c r="E152" s="18">
        <f t="shared" si="43"/>
        <v>85.106382978723403</v>
      </c>
      <c r="F152" s="18">
        <f t="shared" si="38"/>
        <v>0</v>
      </c>
      <c r="G152" s="18">
        <f t="shared" si="39"/>
        <v>0</v>
      </c>
      <c r="H152" s="19">
        <f t="shared" si="40"/>
        <v>0</v>
      </c>
      <c r="I152" s="18">
        <f t="shared" si="44"/>
        <v>42.553191489361701</v>
      </c>
      <c r="J152" s="19">
        <f t="shared" si="41"/>
        <v>0</v>
      </c>
      <c r="K152" s="19">
        <f t="shared" si="45"/>
        <v>87.5</v>
      </c>
      <c r="L152" s="20">
        <f>H152/$B$50</f>
        <v>0</v>
      </c>
      <c r="M152" s="20">
        <f>I152/$B$50</f>
        <v>0.85106382978723405</v>
      </c>
      <c r="N152" s="11">
        <f t="shared" si="42"/>
        <v>7500</v>
      </c>
    </row>
    <row r="153" spans="4:14" ht="15" customHeight="1" x14ac:dyDescent="0.2">
      <c r="D153" s="34">
        <v>15.1</v>
      </c>
      <c r="E153" s="18">
        <f t="shared" si="43"/>
        <v>85.106382978723403</v>
      </c>
      <c r="F153" s="18">
        <f t="shared" si="38"/>
        <v>0</v>
      </c>
      <c r="G153" s="18">
        <f t="shared" si="39"/>
        <v>0</v>
      </c>
      <c r="H153" s="19">
        <f t="shared" si="40"/>
        <v>0</v>
      </c>
      <c r="I153" s="18">
        <f t="shared" si="44"/>
        <v>42.553191489361701</v>
      </c>
      <c r="J153" s="19">
        <f t="shared" si="41"/>
        <v>0</v>
      </c>
      <c r="K153" s="19">
        <f t="shared" si="45"/>
        <v>87.5</v>
      </c>
      <c r="L153" s="20">
        <f>H153/$B$50</f>
        <v>0</v>
      </c>
      <c r="M153" s="20">
        <f>I153/$B$50</f>
        <v>0.85106382978723405</v>
      </c>
      <c r="N153" s="11">
        <f t="shared" si="42"/>
        <v>7550</v>
      </c>
    </row>
    <row r="154" spans="4:14" ht="15" customHeight="1" x14ac:dyDescent="0.2">
      <c r="D154" s="34">
        <v>15.2</v>
      </c>
      <c r="E154" s="18">
        <f t="shared" si="43"/>
        <v>85.106382978723403</v>
      </c>
      <c r="F154" s="18">
        <f t="shared" si="38"/>
        <v>0</v>
      </c>
      <c r="G154" s="18">
        <f t="shared" si="39"/>
        <v>0</v>
      </c>
      <c r="H154" s="19">
        <f t="shared" si="40"/>
        <v>0</v>
      </c>
      <c r="I154" s="18">
        <f t="shared" si="44"/>
        <v>42.553191489361701</v>
      </c>
      <c r="J154" s="19">
        <f t="shared" si="41"/>
        <v>0</v>
      </c>
      <c r="K154" s="19">
        <f t="shared" si="45"/>
        <v>87.5</v>
      </c>
      <c r="L154" s="20">
        <f>H154/$B$50</f>
        <v>0</v>
      </c>
      <c r="M154" s="20">
        <f>I154/$B$50</f>
        <v>0.85106382978723405</v>
      </c>
      <c r="N154" s="11">
        <f t="shared" si="42"/>
        <v>7600</v>
      </c>
    </row>
    <row r="155" spans="4:14" ht="15" customHeight="1" x14ac:dyDescent="0.2">
      <c r="D155" s="34">
        <v>15.3</v>
      </c>
      <c r="E155" s="18">
        <f t="shared" si="43"/>
        <v>85.106382978723403</v>
      </c>
      <c r="F155" s="18">
        <f t="shared" si="38"/>
        <v>0</v>
      </c>
      <c r="G155" s="18">
        <f t="shared" si="39"/>
        <v>0</v>
      </c>
      <c r="H155" s="19">
        <f t="shared" si="40"/>
        <v>0</v>
      </c>
      <c r="I155" s="18">
        <f t="shared" si="44"/>
        <v>42.553191489361701</v>
      </c>
      <c r="J155" s="19">
        <f t="shared" si="41"/>
        <v>0</v>
      </c>
      <c r="K155" s="19">
        <f t="shared" si="45"/>
        <v>87.5</v>
      </c>
      <c r="L155" s="20">
        <f>H155/$B$50</f>
        <v>0</v>
      </c>
      <c r="M155" s="20">
        <f>I155/$B$50</f>
        <v>0.85106382978723405</v>
      </c>
      <c r="N155" s="11">
        <f t="shared" si="42"/>
        <v>7650</v>
      </c>
    </row>
    <row r="156" spans="4:14" ht="15" customHeight="1" x14ac:dyDescent="0.2">
      <c r="D156" s="34">
        <v>15.4</v>
      </c>
      <c r="E156" s="18">
        <f t="shared" si="43"/>
        <v>85.106382978723403</v>
      </c>
      <c r="F156" s="18">
        <f t="shared" si="38"/>
        <v>0</v>
      </c>
      <c r="G156" s="18">
        <f t="shared" si="39"/>
        <v>0</v>
      </c>
      <c r="H156" s="19">
        <f t="shared" si="40"/>
        <v>0</v>
      </c>
      <c r="I156" s="18">
        <f t="shared" si="44"/>
        <v>42.553191489361701</v>
      </c>
      <c r="J156" s="19">
        <f t="shared" si="41"/>
        <v>0</v>
      </c>
      <c r="K156" s="19">
        <f t="shared" si="45"/>
        <v>87.5</v>
      </c>
      <c r="L156" s="20">
        <f>H156/$B$50</f>
        <v>0</v>
      </c>
      <c r="M156" s="20">
        <f>I156/$B$50</f>
        <v>0.85106382978723405</v>
      </c>
      <c r="N156" s="11">
        <f t="shared" si="42"/>
        <v>7700</v>
      </c>
    </row>
    <row r="157" spans="4:14" ht="15" customHeight="1" x14ac:dyDescent="0.2">
      <c r="D157" s="34">
        <v>15.5</v>
      </c>
      <c r="E157" s="18">
        <f t="shared" si="43"/>
        <v>85.106382978723403</v>
      </c>
      <c r="F157" s="18">
        <f t="shared" si="38"/>
        <v>0</v>
      </c>
      <c r="G157" s="18">
        <f t="shared" si="39"/>
        <v>0</v>
      </c>
      <c r="H157" s="19">
        <f t="shared" si="40"/>
        <v>0</v>
      </c>
      <c r="I157" s="18">
        <f t="shared" si="44"/>
        <v>42.553191489361701</v>
      </c>
      <c r="J157" s="19">
        <f t="shared" si="41"/>
        <v>0</v>
      </c>
      <c r="K157" s="19">
        <f t="shared" si="45"/>
        <v>87.5</v>
      </c>
      <c r="L157" s="20">
        <f>H157/$B$50</f>
        <v>0</v>
      </c>
      <c r="M157" s="20">
        <f>I157/$B$50</f>
        <v>0.85106382978723405</v>
      </c>
      <c r="N157" s="11">
        <f t="shared" si="42"/>
        <v>7750</v>
      </c>
    </row>
    <row r="158" spans="4:14" ht="15" customHeight="1" x14ac:dyDescent="0.2">
      <c r="D158" s="34">
        <v>15.6</v>
      </c>
      <c r="E158" s="18">
        <f t="shared" si="43"/>
        <v>85.106382978723403</v>
      </c>
      <c r="F158" s="18">
        <f t="shared" si="38"/>
        <v>0</v>
      </c>
      <c r="G158" s="18">
        <f t="shared" si="39"/>
        <v>0</v>
      </c>
      <c r="H158" s="19">
        <f t="shared" si="40"/>
        <v>0</v>
      </c>
      <c r="I158" s="18">
        <f t="shared" si="44"/>
        <v>42.553191489361701</v>
      </c>
      <c r="J158" s="19">
        <f t="shared" si="41"/>
        <v>0</v>
      </c>
      <c r="K158" s="19">
        <f t="shared" si="45"/>
        <v>87.5</v>
      </c>
      <c r="L158" s="20">
        <f>H158/$B$50</f>
        <v>0</v>
      </c>
      <c r="M158" s="20">
        <f>I158/$B$50</f>
        <v>0.85106382978723405</v>
      </c>
      <c r="N158" s="11">
        <f t="shared" si="42"/>
        <v>7800</v>
      </c>
    </row>
    <row r="159" spans="4:14" ht="15" customHeight="1" x14ac:dyDescent="0.2">
      <c r="D159" s="34">
        <v>15.7</v>
      </c>
      <c r="E159" s="18">
        <f t="shared" si="43"/>
        <v>85.106382978723403</v>
      </c>
      <c r="F159" s="18">
        <f t="shared" si="38"/>
        <v>0</v>
      </c>
      <c r="G159" s="18">
        <f t="shared" si="39"/>
        <v>0</v>
      </c>
      <c r="H159" s="19">
        <f t="shared" si="40"/>
        <v>0</v>
      </c>
      <c r="I159" s="18">
        <f t="shared" si="44"/>
        <v>42.553191489361701</v>
      </c>
      <c r="J159" s="19">
        <f t="shared" si="41"/>
        <v>0</v>
      </c>
      <c r="K159" s="19">
        <f t="shared" si="45"/>
        <v>87.5</v>
      </c>
      <c r="L159" s="20">
        <f>H159/$B$50</f>
        <v>0</v>
      </c>
      <c r="M159" s="20">
        <f>I159/$B$50</f>
        <v>0.85106382978723405</v>
      </c>
      <c r="N159" s="11">
        <f t="shared" si="42"/>
        <v>7850</v>
      </c>
    </row>
    <row r="160" spans="4:14" ht="15" customHeight="1" x14ac:dyDescent="0.2">
      <c r="D160" s="34">
        <v>15.8</v>
      </c>
      <c r="E160" s="18">
        <f t="shared" si="43"/>
        <v>85.106382978723403</v>
      </c>
      <c r="F160" s="18">
        <f t="shared" si="38"/>
        <v>0</v>
      </c>
      <c r="G160" s="18">
        <f t="shared" si="39"/>
        <v>0</v>
      </c>
      <c r="H160" s="19">
        <f t="shared" si="40"/>
        <v>0</v>
      </c>
      <c r="I160" s="18">
        <f t="shared" si="44"/>
        <v>42.553191489361701</v>
      </c>
      <c r="J160" s="19">
        <f t="shared" si="41"/>
        <v>0</v>
      </c>
      <c r="K160" s="19">
        <f t="shared" si="45"/>
        <v>87.5</v>
      </c>
      <c r="L160" s="20">
        <f>H160/$B$50</f>
        <v>0</v>
      </c>
      <c r="M160" s="20">
        <f>I160/$B$50</f>
        <v>0.85106382978723405</v>
      </c>
      <c r="N160" s="11">
        <f t="shared" si="42"/>
        <v>7900</v>
      </c>
    </row>
    <row r="161" spans="4:14" ht="15" customHeight="1" x14ac:dyDescent="0.2">
      <c r="D161" s="34">
        <v>15.9</v>
      </c>
      <c r="E161" s="18">
        <f t="shared" si="43"/>
        <v>85.106382978723403</v>
      </c>
      <c r="F161" s="18">
        <f t="shared" si="38"/>
        <v>0</v>
      </c>
      <c r="G161" s="18">
        <f t="shared" si="39"/>
        <v>0</v>
      </c>
      <c r="H161" s="19">
        <f t="shared" si="40"/>
        <v>0</v>
      </c>
      <c r="I161" s="18">
        <f t="shared" si="44"/>
        <v>42.553191489361701</v>
      </c>
      <c r="J161" s="19">
        <f t="shared" si="41"/>
        <v>0</v>
      </c>
      <c r="K161" s="19">
        <f t="shared" si="45"/>
        <v>87.5</v>
      </c>
      <c r="L161" s="20">
        <f>H161/$B$50</f>
        <v>0</v>
      </c>
      <c r="M161" s="20">
        <f>I161/$B$50</f>
        <v>0.85106382978723405</v>
      </c>
      <c r="N161" s="11">
        <f t="shared" si="42"/>
        <v>7950</v>
      </c>
    </row>
    <row r="162" spans="4:14" ht="15" customHeight="1" x14ac:dyDescent="0.2">
      <c r="D162" s="34">
        <v>16</v>
      </c>
      <c r="E162" s="18">
        <f t="shared" si="43"/>
        <v>85.106382978723403</v>
      </c>
      <c r="F162" s="18">
        <f t="shared" si="38"/>
        <v>0</v>
      </c>
      <c r="G162" s="18">
        <f t="shared" si="39"/>
        <v>0</v>
      </c>
      <c r="H162" s="19">
        <f t="shared" si="40"/>
        <v>0</v>
      </c>
      <c r="I162" s="18">
        <f t="shared" si="44"/>
        <v>42.553191489361701</v>
      </c>
      <c r="J162" s="19">
        <f t="shared" si="41"/>
        <v>0</v>
      </c>
      <c r="K162" s="19">
        <f t="shared" si="45"/>
        <v>87.5</v>
      </c>
      <c r="L162" s="20">
        <f>H162/$B$50</f>
        <v>0</v>
      </c>
      <c r="M162" s="20">
        <f>I162/$B$50</f>
        <v>0.85106382978723405</v>
      </c>
      <c r="N162" s="11">
        <f t="shared" si="42"/>
        <v>8000</v>
      </c>
    </row>
    <row r="163" spans="4:14" ht="15" customHeight="1" x14ac:dyDescent="0.2">
      <c r="D163" s="34">
        <v>16.100000000000001</v>
      </c>
      <c r="E163" s="18">
        <f t="shared" si="43"/>
        <v>85.106382978723403</v>
      </c>
      <c r="F163" s="18">
        <f t="shared" si="38"/>
        <v>0</v>
      </c>
      <c r="G163" s="18">
        <f t="shared" si="39"/>
        <v>0</v>
      </c>
      <c r="H163" s="19">
        <f t="shared" si="40"/>
        <v>0</v>
      </c>
      <c r="I163" s="18">
        <f t="shared" si="44"/>
        <v>42.553191489361701</v>
      </c>
      <c r="J163" s="19">
        <f t="shared" si="41"/>
        <v>0</v>
      </c>
      <c r="K163" s="19">
        <f t="shared" si="45"/>
        <v>87.5</v>
      </c>
      <c r="L163" s="20">
        <f>H163/$B$50</f>
        <v>0</v>
      </c>
      <c r="M163" s="20">
        <f>I163/$B$50</f>
        <v>0.85106382978723405</v>
      </c>
      <c r="N163" s="11">
        <f t="shared" si="42"/>
        <v>8050.0000000000009</v>
      </c>
    </row>
    <row r="164" spans="4:14" ht="15" customHeight="1" x14ac:dyDescent="0.2">
      <c r="D164" s="34">
        <v>16.2</v>
      </c>
      <c r="E164" s="18">
        <f t="shared" si="43"/>
        <v>85.106382978723403</v>
      </c>
      <c r="F164" s="18">
        <f t="shared" si="38"/>
        <v>0</v>
      </c>
      <c r="G164" s="18">
        <f t="shared" si="39"/>
        <v>0</v>
      </c>
      <c r="H164" s="19">
        <f t="shared" si="40"/>
        <v>0</v>
      </c>
      <c r="I164" s="18">
        <f t="shared" si="44"/>
        <v>42.553191489361701</v>
      </c>
      <c r="J164" s="19">
        <f t="shared" si="41"/>
        <v>0</v>
      </c>
      <c r="K164" s="19">
        <f t="shared" si="45"/>
        <v>87.5</v>
      </c>
      <c r="L164" s="20">
        <f>H164/$B$50</f>
        <v>0</v>
      </c>
      <c r="M164" s="20">
        <f>I164/$B$50</f>
        <v>0.85106382978723405</v>
      </c>
      <c r="N164" s="11">
        <f t="shared" si="42"/>
        <v>8100</v>
      </c>
    </row>
    <row r="165" spans="4:14" ht="15" customHeight="1" x14ac:dyDescent="0.2">
      <c r="D165" s="34">
        <v>16.3</v>
      </c>
      <c r="E165" s="18">
        <f t="shared" si="43"/>
        <v>85.106382978723403</v>
      </c>
      <c r="F165" s="18">
        <f t="shared" si="38"/>
        <v>0</v>
      </c>
      <c r="G165" s="18">
        <f t="shared" si="39"/>
        <v>0</v>
      </c>
      <c r="H165" s="19">
        <f t="shared" si="40"/>
        <v>0</v>
      </c>
      <c r="I165" s="18">
        <f t="shared" si="44"/>
        <v>42.553191489361701</v>
      </c>
      <c r="J165" s="19">
        <f t="shared" si="41"/>
        <v>0</v>
      </c>
      <c r="K165" s="19">
        <f t="shared" si="45"/>
        <v>87.5</v>
      </c>
      <c r="L165" s="20">
        <f>H165/$B$50</f>
        <v>0</v>
      </c>
      <c r="M165" s="20">
        <f>I165/$B$50</f>
        <v>0.85106382978723405</v>
      </c>
      <c r="N165" s="11">
        <f t="shared" si="42"/>
        <v>8150</v>
      </c>
    </row>
    <row r="166" spans="4:14" ht="15" customHeight="1" x14ac:dyDescent="0.2">
      <c r="D166" s="34">
        <v>16.399999999999999</v>
      </c>
      <c r="E166" s="18">
        <f t="shared" si="43"/>
        <v>85.106382978723403</v>
      </c>
      <c r="F166" s="18">
        <f t="shared" ref="F166:F229" si="46">MAX(F165-$E166/30,0)</f>
        <v>0</v>
      </c>
      <c r="G166" s="18">
        <f t="shared" ref="G166:G229" si="47">MAX(G165-$E166/15,0)</f>
        <v>0</v>
      </c>
      <c r="H166" s="19">
        <f t="shared" ref="H166:H229" si="48">12*(F165-F166)+9*(G165-G166)</f>
        <v>0</v>
      </c>
      <c r="I166" s="18">
        <f t="shared" si="44"/>
        <v>42.553191489361701</v>
      </c>
      <c r="J166" s="19">
        <f t="shared" ref="J166:J229" si="49">9*G166+6*F166</f>
        <v>0</v>
      </c>
      <c r="K166" s="19">
        <f t="shared" si="45"/>
        <v>87.5</v>
      </c>
      <c r="L166" s="20">
        <f>H166/$B$50</f>
        <v>0</v>
      </c>
      <c r="M166" s="20">
        <f>I166/$B$50</f>
        <v>0.85106382978723405</v>
      </c>
      <c r="N166" s="11">
        <f t="shared" ref="N166:N229" si="50">$B$4*D166</f>
        <v>8200</v>
      </c>
    </row>
    <row r="167" spans="4:14" ht="15" customHeight="1" x14ac:dyDescent="0.2">
      <c r="D167" s="34">
        <v>16.5</v>
      </c>
      <c r="E167" s="18">
        <f t="shared" si="43"/>
        <v>85.106382978723403</v>
      </c>
      <c r="F167" s="18">
        <f t="shared" si="46"/>
        <v>0</v>
      </c>
      <c r="G167" s="18">
        <f t="shared" si="47"/>
        <v>0</v>
      </c>
      <c r="H167" s="19">
        <f t="shared" si="48"/>
        <v>0</v>
      </c>
      <c r="I167" s="18">
        <f t="shared" si="44"/>
        <v>42.553191489361701</v>
      </c>
      <c r="J167" s="19">
        <f t="shared" si="49"/>
        <v>0</v>
      </c>
      <c r="K167" s="19">
        <f t="shared" si="45"/>
        <v>87.5</v>
      </c>
      <c r="L167" s="20">
        <f>H167/$B$50</f>
        <v>0</v>
      </c>
      <c r="M167" s="20">
        <f>I167/$B$50</f>
        <v>0.85106382978723405</v>
      </c>
      <c r="N167" s="11">
        <f t="shared" si="50"/>
        <v>8250</v>
      </c>
    </row>
    <row r="168" spans="4:14" ht="15" customHeight="1" x14ac:dyDescent="0.2">
      <c r="D168" s="34">
        <v>16.600000000000001</v>
      </c>
      <c r="E168" s="18">
        <f t="shared" si="43"/>
        <v>85.106382978723403</v>
      </c>
      <c r="F168" s="18">
        <f t="shared" si="46"/>
        <v>0</v>
      </c>
      <c r="G168" s="18">
        <f t="shared" si="47"/>
        <v>0</v>
      </c>
      <c r="H168" s="19">
        <f t="shared" si="48"/>
        <v>0</v>
      </c>
      <c r="I168" s="18">
        <f t="shared" si="44"/>
        <v>42.553191489361701</v>
      </c>
      <c r="J168" s="19">
        <f t="shared" si="49"/>
        <v>0</v>
      </c>
      <c r="K168" s="19">
        <f t="shared" si="45"/>
        <v>87.5</v>
      </c>
      <c r="L168" s="20">
        <f>H168/$B$50</f>
        <v>0</v>
      </c>
      <c r="M168" s="20">
        <f>I168/$B$50</f>
        <v>0.85106382978723405</v>
      </c>
      <c r="N168" s="11">
        <f t="shared" si="50"/>
        <v>8300</v>
      </c>
    </row>
    <row r="169" spans="4:14" ht="15" customHeight="1" x14ac:dyDescent="0.2">
      <c r="D169" s="34">
        <v>16.7</v>
      </c>
      <c r="E169" s="18">
        <f t="shared" si="43"/>
        <v>85.106382978723403</v>
      </c>
      <c r="F169" s="18">
        <f t="shared" si="46"/>
        <v>0</v>
      </c>
      <c r="G169" s="18">
        <f t="shared" si="47"/>
        <v>0</v>
      </c>
      <c r="H169" s="19">
        <f t="shared" si="48"/>
        <v>0</v>
      </c>
      <c r="I169" s="18">
        <f t="shared" si="44"/>
        <v>42.553191489361701</v>
      </c>
      <c r="J169" s="19">
        <f t="shared" si="49"/>
        <v>0</v>
      </c>
      <c r="K169" s="19">
        <f t="shared" si="45"/>
        <v>87.5</v>
      </c>
      <c r="L169" s="20">
        <f>H169/$B$50</f>
        <v>0</v>
      </c>
      <c r="M169" s="20">
        <f>I169/$B$50</f>
        <v>0.85106382978723405</v>
      </c>
      <c r="N169" s="11">
        <f t="shared" si="50"/>
        <v>8350</v>
      </c>
    </row>
    <row r="170" spans="4:14" ht="15" customHeight="1" x14ac:dyDescent="0.2">
      <c r="D170" s="34">
        <v>16.8</v>
      </c>
      <c r="E170" s="18">
        <f t="shared" si="43"/>
        <v>85.106382978723403</v>
      </c>
      <c r="F170" s="18">
        <f t="shared" si="46"/>
        <v>0</v>
      </c>
      <c r="G170" s="18">
        <f t="shared" si="47"/>
        <v>0</v>
      </c>
      <c r="H170" s="19">
        <f t="shared" si="48"/>
        <v>0</v>
      </c>
      <c r="I170" s="18">
        <f t="shared" si="44"/>
        <v>42.553191489361701</v>
      </c>
      <c r="J170" s="19">
        <f t="shared" si="49"/>
        <v>0</v>
      </c>
      <c r="K170" s="19">
        <f t="shared" si="45"/>
        <v>87.5</v>
      </c>
      <c r="L170" s="20">
        <f>H170/$B$50</f>
        <v>0</v>
      </c>
      <c r="M170" s="20">
        <f>I170/$B$50</f>
        <v>0.85106382978723405</v>
      </c>
      <c r="N170" s="11">
        <f t="shared" si="50"/>
        <v>8400</v>
      </c>
    </row>
    <row r="171" spans="4:14" ht="15" customHeight="1" x14ac:dyDescent="0.2">
      <c r="D171" s="34">
        <v>16.899999999999999</v>
      </c>
      <c r="E171" s="18">
        <f t="shared" si="43"/>
        <v>85.106382978723403</v>
      </c>
      <c r="F171" s="18">
        <f t="shared" si="46"/>
        <v>0</v>
      </c>
      <c r="G171" s="18">
        <f t="shared" si="47"/>
        <v>0</v>
      </c>
      <c r="H171" s="19">
        <f t="shared" si="48"/>
        <v>0</v>
      </c>
      <c r="I171" s="18">
        <f t="shared" si="44"/>
        <v>42.553191489361701</v>
      </c>
      <c r="J171" s="19">
        <f t="shared" si="49"/>
        <v>0</v>
      </c>
      <c r="K171" s="19">
        <f t="shared" si="45"/>
        <v>87.5</v>
      </c>
      <c r="L171" s="20">
        <f>H171/$B$50</f>
        <v>0</v>
      </c>
      <c r="M171" s="20">
        <f>I171/$B$50</f>
        <v>0.85106382978723405</v>
      </c>
      <c r="N171" s="11">
        <f t="shared" si="50"/>
        <v>8450</v>
      </c>
    </row>
    <row r="172" spans="4:14" ht="15" customHeight="1" x14ac:dyDescent="0.2">
      <c r="D172" s="34">
        <v>17</v>
      </c>
      <c r="E172" s="18">
        <f t="shared" si="43"/>
        <v>85.106382978723403</v>
      </c>
      <c r="F172" s="18">
        <f t="shared" si="46"/>
        <v>0</v>
      </c>
      <c r="G172" s="18">
        <f t="shared" si="47"/>
        <v>0</v>
      </c>
      <c r="H172" s="19">
        <f t="shared" si="48"/>
        <v>0</v>
      </c>
      <c r="I172" s="18">
        <f t="shared" si="44"/>
        <v>42.553191489361701</v>
      </c>
      <c r="J172" s="19">
        <f t="shared" si="49"/>
        <v>0</v>
      </c>
      <c r="K172" s="19">
        <f t="shared" si="45"/>
        <v>87.5</v>
      </c>
      <c r="L172" s="20">
        <f>H172/$B$50</f>
        <v>0</v>
      </c>
      <c r="M172" s="20">
        <f>I172/$B$50</f>
        <v>0.85106382978723405</v>
      </c>
      <c r="N172" s="11">
        <f t="shared" si="50"/>
        <v>8500</v>
      </c>
    </row>
    <row r="173" spans="4:14" ht="15" customHeight="1" x14ac:dyDescent="0.2">
      <c r="D173" s="34">
        <v>17.100000000000001</v>
      </c>
      <c r="E173" s="18">
        <f t="shared" si="43"/>
        <v>85.106382978723403</v>
      </c>
      <c r="F173" s="18">
        <f t="shared" si="46"/>
        <v>0</v>
      </c>
      <c r="G173" s="18">
        <f t="shared" si="47"/>
        <v>0</v>
      </c>
      <c r="H173" s="19">
        <f t="shared" si="48"/>
        <v>0</v>
      </c>
      <c r="I173" s="18">
        <f t="shared" si="44"/>
        <v>42.553191489361701</v>
      </c>
      <c r="J173" s="19">
        <f t="shared" si="49"/>
        <v>0</v>
      </c>
      <c r="K173" s="19">
        <f t="shared" si="45"/>
        <v>87.5</v>
      </c>
      <c r="L173" s="20">
        <f>H173/$B$50</f>
        <v>0</v>
      </c>
      <c r="M173" s="20">
        <f>I173/$B$50</f>
        <v>0.85106382978723405</v>
      </c>
      <c r="N173" s="11">
        <f t="shared" si="50"/>
        <v>8550</v>
      </c>
    </row>
    <row r="174" spans="4:14" ht="15" customHeight="1" x14ac:dyDescent="0.2">
      <c r="D174" s="34">
        <v>17.2</v>
      </c>
      <c r="E174" s="18">
        <f t="shared" si="43"/>
        <v>85.106382978723403</v>
      </c>
      <c r="F174" s="18">
        <f t="shared" si="46"/>
        <v>0</v>
      </c>
      <c r="G174" s="18">
        <f t="shared" si="47"/>
        <v>0</v>
      </c>
      <c r="H174" s="19">
        <f t="shared" si="48"/>
        <v>0</v>
      </c>
      <c r="I174" s="18">
        <f t="shared" si="44"/>
        <v>42.553191489361701</v>
      </c>
      <c r="J174" s="19">
        <f t="shared" si="49"/>
        <v>0</v>
      </c>
      <c r="K174" s="19">
        <f t="shared" si="45"/>
        <v>87.5</v>
      </c>
      <c r="L174" s="20">
        <f>H174/$B$50</f>
        <v>0</v>
      </c>
      <c r="M174" s="20">
        <f>I174/$B$50</f>
        <v>0.85106382978723405</v>
      </c>
      <c r="N174" s="11">
        <f t="shared" si="50"/>
        <v>8600</v>
      </c>
    </row>
    <row r="175" spans="4:14" ht="15" customHeight="1" x14ac:dyDescent="0.2">
      <c r="D175" s="34">
        <v>17.3</v>
      </c>
      <c r="E175" s="18">
        <f t="shared" si="43"/>
        <v>85.106382978723403</v>
      </c>
      <c r="F175" s="18">
        <f t="shared" si="46"/>
        <v>0</v>
      </c>
      <c r="G175" s="18">
        <f t="shared" si="47"/>
        <v>0</v>
      </c>
      <c r="H175" s="19">
        <f t="shared" si="48"/>
        <v>0</v>
      </c>
      <c r="I175" s="18">
        <f t="shared" si="44"/>
        <v>42.553191489361701</v>
      </c>
      <c r="J175" s="19">
        <f t="shared" si="49"/>
        <v>0</v>
      </c>
      <c r="K175" s="19">
        <f t="shared" si="45"/>
        <v>87.5</v>
      </c>
      <c r="L175" s="20">
        <f>H175/$B$50</f>
        <v>0</v>
      </c>
      <c r="M175" s="20">
        <f>I175/$B$50</f>
        <v>0.85106382978723405</v>
      </c>
      <c r="N175" s="11">
        <f t="shared" si="50"/>
        <v>8650</v>
      </c>
    </row>
    <row r="176" spans="4:14" ht="15" customHeight="1" x14ac:dyDescent="0.2">
      <c r="D176" s="34">
        <v>17.399999999999999</v>
      </c>
      <c r="E176" s="18">
        <f t="shared" si="43"/>
        <v>85.106382978723403</v>
      </c>
      <c r="F176" s="18">
        <f t="shared" si="46"/>
        <v>0</v>
      </c>
      <c r="G176" s="18">
        <f t="shared" si="47"/>
        <v>0</v>
      </c>
      <c r="H176" s="19">
        <f t="shared" si="48"/>
        <v>0</v>
      </c>
      <c r="I176" s="18">
        <f t="shared" si="44"/>
        <v>42.553191489361701</v>
      </c>
      <c r="J176" s="19">
        <f t="shared" si="49"/>
        <v>0</v>
      </c>
      <c r="K176" s="19">
        <f t="shared" si="45"/>
        <v>87.5</v>
      </c>
      <c r="L176" s="20">
        <f>H176/$B$50</f>
        <v>0</v>
      </c>
      <c r="M176" s="20">
        <f>I176/$B$50</f>
        <v>0.85106382978723405</v>
      </c>
      <c r="N176" s="11">
        <f t="shared" si="50"/>
        <v>8700</v>
      </c>
    </row>
    <row r="177" spans="4:14" ht="15" customHeight="1" x14ac:dyDescent="0.2">
      <c r="D177" s="34">
        <v>17.5</v>
      </c>
      <c r="E177" s="18">
        <f t="shared" si="43"/>
        <v>85.106382978723403</v>
      </c>
      <c r="F177" s="18">
        <f t="shared" si="46"/>
        <v>0</v>
      </c>
      <c r="G177" s="18">
        <f t="shared" si="47"/>
        <v>0</v>
      </c>
      <c r="H177" s="19">
        <f t="shared" si="48"/>
        <v>0</v>
      </c>
      <c r="I177" s="18">
        <f t="shared" si="44"/>
        <v>42.553191489361701</v>
      </c>
      <c r="J177" s="19">
        <f t="shared" si="49"/>
        <v>0</v>
      </c>
      <c r="K177" s="19">
        <f t="shared" si="45"/>
        <v>87.5</v>
      </c>
      <c r="L177" s="20">
        <f>H177/$B$50</f>
        <v>0</v>
      </c>
      <c r="M177" s="20">
        <f>I177/$B$50</f>
        <v>0.85106382978723405</v>
      </c>
      <c r="N177" s="11">
        <f t="shared" si="50"/>
        <v>8750</v>
      </c>
    </row>
    <row r="178" spans="4:14" ht="15" customHeight="1" x14ac:dyDescent="0.2">
      <c r="D178" s="34">
        <v>17.600000000000001</v>
      </c>
      <c r="E178" s="18">
        <f t="shared" si="43"/>
        <v>85.106382978723403</v>
      </c>
      <c r="F178" s="18">
        <f t="shared" si="46"/>
        <v>0</v>
      </c>
      <c r="G178" s="18">
        <f t="shared" si="47"/>
        <v>0</v>
      </c>
      <c r="H178" s="19">
        <f t="shared" si="48"/>
        <v>0</v>
      </c>
      <c r="I178" s="18">
        <f t="shared" si="44"/>
        <v>42.553191489361701</v>
      </c>
      <c r="J178" s="19">
        <f t="shared" si="49"/>
        <v>0</v>
      </c>
      <c r="K178" s="19">
        <f t="shared" si="45"/>
        <v>87.5</v>
      </c>
      <c r="L178" s="20">
        <f>H178/$B$50</f>
        <v>0</v>
      </c>
      <c r="M178" s="20">
        <f>I178/$B$50</f>
        <v>0.85106382978723405</v>
      </c>
      <c r="N178" s="11">
        <f t="shared" si="50"/>
        <v>8800</v>
      </c>
    </row>
    <row r="179" spans="4:14" ht="15" customHeight="1" x14ac:dyDescent="0.2">
      <c r="D179" s="34">
        <v>17.7</v>
      </c>
      <c r="E179" s="18">
        <f t="shared" si="43"/>
        <v>85.106382978723403</v>
      </c>
      <c r="F179" s="18">
        <f t="shared" si="46"/>
        <v>0</v>
      </c>
      <c r="G179" s="18">
        <f t="shared" si="47"/>
        <v>0</v>
      </c>
      <c r="H179" s="19">
        <f t="shared" si="48"/>
        <v>0</v>
      </c>
      <c r="I179" s="18">
        <f t="shared" si="44"/>
        <v>42.553191489361701</v>
      </c>
      <c r="J179" s="19">
        <f t="shared" si="49"/>
        <v>0</v>
      </c>
      <c r="K179" s="19">
        <f t="shared" si="45"/>
        <v>87.5</v>
      </c>
      <c r="L179" s="20">
        <f>H179/$B$50</f>
        <v>0</v>
      </c>
      <c r="M179" s="20">
        <f>I179/$B$50</f>
        <v>0.85106382978723405</v>
      </c>
      <c r="N179" s="11">
        <f t="shared" si="50"/>
        <v>8850</v>
      </c>
    </row>
    <row r="180" spans="4:14" ht="15" customHeight="1" x14ac:dyDescent="0.2">
      <c r="D180" s="34">
        <v>17.8</v>
      </c>
      <c r="E180" s="18">
        <f t="shared" si="43"/>
        <v>85.106382978723403</v>
      </c>
      <c r="F180" s="18">
        <f t="shared" si="46"/>
        <v>0</v>
      </c>
      <c r="G180" s="18">
        <f t="shared" si="47"/>
        <v>0</v>
      </c>
      <c r="H180" s="19">
        <f t="shared" si="48"/>
        <v>0</v>
      </c>
      <c r="I180" s="18">
        <f t="shared" si="44"/>
        <v>42.553191489361701</v>
      </c>
      <c r="J180" s="19">
        <f t="shared" si="49"/>
        <v>0</v>
      </c>
      <c r="K180" s="19">
        <f t="shared" si="45"/>
        <v>87.5</v>
      </c>
      <c r="L180" s="20">
        <f>H180/$B$50</f>
        <v>0</v>
      </c>
      <c r="M180" s="20">
        <f>I180/$B$50</f>
        <v>0.85106382978723405</v>
      </c>
      <c r="N180" s="11">
        <f t="shared" si="50"/>
        <v>8900</v>
      </c>
    </row>
    <row r="181" spans="4:14" ht="15" customHeight="1" x14ac:dyDescent="0.2">
      <c r="D181" s="34">
        <v>17.899999999999999</v>
      </c>
      <c r="E181" s="18">
        <f t="shared" si="43"/>
        <v>85.106382978723403</v>
      </c>
      <c r="F181" s="18">
        <f t="shared" si="46"/>
        <v>0</v>
      </c>
      <c r="G181" s="18">
        <f t="shared" si="47"/>
        <v>0</v>
      </c>
      <c r="H181" s="19">
        <f t="shared" si="48"/>
        <v>0</v>
      </c>
      <c r="I181" s="18">
        <f t="shared" si="44"/>
        <v>42.553191489361701</v>
      </c>
      <c r="J181" s="19">
        <f t="shared" si="49"/>
        <v>0</v>
      </c>
      <c r="K181" s="19">
        <f t="shared" si="45"/>
        <v>87.5</v>
      </c>
      <c r="L181" s="20">
        <f>H181/$B$50</f>
        <v>0</v>
      </c>
      <c r="M181" s="20">
        <f>I181/$B$50</f>
        <v>0.85106382978723405</v>
      </c>
      <c r="N181" s="11">
        <f t="shared" si="50"/>
        <v>8950</v>
      </c>
    </row>
    <row r="182" spans="4:14" ht="15" customHeight="1" x14ac:dyDescent="0.2">
      <c r="D182" s="34">
        <v>18</v>
      </c>
      <c r="E182" s="18">
        <f t="shared" si="43"/>
        <v>85.106382978723403</v>
      </c>
      <c r="F182" s="18">
        <f t="shared" si="46"/>
        <v>0</v>
      </c>
      <c r="G182" s="18">
        <f t="shared" si="47"/>
        <v>0</v>
      </c>
      <c r="H182" s="19">
        <f t="shared" si="48"/>
        <v>0</v>
      </c>
      <c r="I182" s="18">
        <f t="shared" si="44"/>
        <v>42.553191489361701</v>
      </c>
      <c r="J182" s="19">
        <f t="shared" si="49"/>
        <v>0</v>
      </c>
      <c r="K182" s="19">
        <f t="shared" si="45"/>
        <v>87.5</v>
      </c>
      <c r="L182" s="20">
        <f>H182/$B$50</f>
        <v>0</v>
      </c>
      <c r="M182" s="20">
        <f>I182/$B$50</f>
        <v>0.85106382978723405</v>
      </c>
      <c r="N182" s="11">
        <f t="shared" si="50"/>
        <v>9000</v>
      </c>
    </row>
    <row r="183" spans="4:14" ht="15" customHeight="1" x14ac:dyDescent="0.2">
      <c r="D183" s="34">
        <v>18.100000000000001</v>
      </c>
      <c r="E183" s="18">
        <f t="shared" si="43"/>
        <v>85.106382978723403</v>
      </c>
      <c r="F183" s="18">
        <f t="shared" si="46"/>
        <v>0</v>
      </c>
      <c r="G183" s="18">
        <f t="shared" si="47"/>
        <v>0</v>
      </c>
      <c r="H183" s="19">
        <f t="shared" si="48"/>
        <v>0</v>
      </c>
      <c r="I183" s="18">
        <f t="shared" si="44"/>
        <v>42.553191489361701</v>
      </c>
      <c r="J183" s="19">
        <f t="shared" si="49"/>
        <v>0</v>
      </c>
      <c r="K183" s="19">
        <f t="shared" si="45"/>
        <v>87.5</v>
      </c>
      <c r="L183" s="20">
        <f>H183/$B$50</f>
        <v>0</v>
      </c>
      <c r="M183" s="20">
        <f>I183/$B$50</f>
        <v>0.85106382978723405</v>
      </c>
      <c r="N183" s="11">
        <f t="shared" si="50"/>
        <v>9050</v>
      </c>
    </row>
    <row r="184" spans="4:14" ht="15" customHeight="1" x14ac:dyDescent="0.2">
      <c r="D184" s="34">
        <v>18.2</v>
      </c>
      <c r="E184" s="18">
        <f t="shared" si="43"/>
        <v>85.106382978723403</v>
      </c>
      <c r="F184" s="18">
        <f t="shared" si="46"/>
        <v>0</v>
      </c>
      <c r="G184" s="18">
        <f t="shared" si="47"/>
        <v>0</v>
      </c>
      <c r="H184" s="19">
        <f t="shared" si="48"/>
        <v>0</v>
      </c>
      <c r="I184" s="18">
        <f t="shared" si="44"/>
        <v>42.553191489361701</v>
      </c>
      <c r="J184" s="19">
        <f t="shared" si="49"/>
        <v>0</v>
      </c>
      <c r="K184" s="19">
        <f t="shared" si="45"/>
        <v>87.5</v>
      </c>
      <c r="L184" s="20">
        <f>H184/$B$50</f>
        <v>0</v>
      </c>
      <c r="M184" s="20">
        <f>I184/$B$50</f>
        <v>0.85106382978723405</v>
      </c>
      <c r="N184" s="11">
        <f t="shared" si="50"/>
        <v>9100</v>
      </c>
    </row>
    <row r="185" spans="4:14" ht="15" customHeight="1" x14ac:dyDescent="0.2">
      <c r="D185" s="34">
        <v>18.3</v>
      </c>
      <c r="E185" s="18">
        <f t="shared" si="43"/>
        <v>85.106382978723403</v>
      </c>
      <c r="F185" s="18">
        <f t="shared" si="46"/>
        <v>0</v>
      </c>
      <c r="G185" s="18">
        <f t="shared" si="47"/>
        <v>0</v>
      </c>
      <c r="H185" s="19">
        <f t="shared" si="48"/>
        <v>0</v>
      </c>
      <c r="I185" s="18">
        <f t="shared" si="44"/>
        <v>42.553191489361701</v>
      </c>
      <c r="J185" s="19">
        <f t="shared" si="49"/>
        <v>0</v>
      </c>
      <c r="K185" s="19">
        <f t="shared" si="45"/>
        <v>87.5</v>
      </c>
      <c r="L185" s="20">
        <f>H185/$B$50</f>
        <v>0</v>
      </c>
      <c r="M185" s="20">
        <f>I185/$B$50</f>
        <v>0.85106382978723405</v>
      </c>
      <c r="N185" s="11">
        <f t="shared" si="50"/>
        <v>9150</v>
      </c>
    </row>
    <row r="186" spans="4:14" ht="15" customHeight="1" x14ac:dyDescent="0.2">
      <c r="D186" s="34">
        <v>18.399999999999999</v>
      </c>
      <c r="E186" s="18">
        <f t="shared" si="43"/>
        <v>85.106382978723403</v>
      </c>
      <c r="F186" s="18">
        <f t="shared" si="46"/>
        <v>0</v>
      </c>
      <c r="G186" s="18">
        <f t="shared" si="47"/>
        <v>0</v>
      </c>
      <c r="H186" s="19">
        <f t="shared" si="48"/>
        <v>0</v>
      </c>
      <c r="I186" s="18">
        <f t="shared" si="44"/>
        <v>42.553191489361701</v>
      </c>
      <c r="J186" s="19">
        <f t="shared" si="49"/>
        <v>0</v>
      </c>
      <c r="K186" s="19">
        <f t="shared" si="45"/>
        <v>87.5</v>
      </c>
      <c r="L186" s="20">
        <f>H186/$B$50</f>
        <v>0</v>
      </c>
      <c r="M186" s="20">
        <f>I186/$B$50</f>
        <v>0.85106382978723405</v>
      </c>
      <c r="N186" s="11">
        <f t="shared" si="50"/>
        <v>9200</v>
      </c>
    </row>
    <row r="187" spans="4:14" ht="15" customHeight="1" x14ac:dyDescent="0.2">
      <c r="D187" s="34">
        <v>18.5</v>
      </c>
      <c r="E187" s="18">
        <f t="shared" si="43"/>
        <v>85.106382978723403</v>
      </c>
      <c r="F187" s="18">
        <f t="shared" si="46"/>
        <v>0</v>
      </c>
      <c r="G187" s="18">
        <f t="shared" si="47"/>
        <v>0</v>
      </c>
      <c r="H187" s="19">
        <f t="shared" si="48"/>
        <v>0</v>
      </c>
      <c r="I187" s="18">
        <f t="shared" si="44"/>
        <v>42.553191489361701</v>
      </c>
      <c r="J187" s="19">
        <f t="shared" si="49"/>
        <v>0</v>
      </c>
      <c r="K187" s="19">
        <f t="shared" si="45"/>
        <v>87.5</v>
      </c>
      <c r="L187" s="20">
        <f>H187/$B$50</f>
        <v>0</v>
      </c>
      <c r="M187" s="20">
        <f>I187/$B$50</f>
        <v>0.85106382978723405</v>
      </c>
      <c r="N187" s="11">
        <f t="shared" si="50"/>
        <v>9250</v>
      </c>
    </row>
    <row r="188" spans="4:14" ht="15" customHeight="1" x14ac:dyDescent="0.2">
      <c r="D188" s="34">
        <v>18.600000000000001</v>
      </c>
      <c r="E188" s="18">
        <f t="shared" si="43"/>
        <v>85.106382978723403</v>
      </c>
      <c r="F188" s="18">
        <f t="shared" si="46"/>
        <v>0</v>
      </c>
      <c r="G188" s="18">
        <f t="shared" si="47"/>
        <v>0</v>
      </c>
      <c r="H188" s="19">
        <f t="shared" si="48"/>
        <v>0</v>
      </c>
      <c r="I188" s="18">
        <f t="shared" si="44"/>
        <v>42.553191489361701</v>
      </c>
      <c r="J188" s="19">
        <f t="shared" si="49"/>
        <v>0</v>
      </c>
      <c r="K188" s="19">
        <f t="shared" si="45"/>
        <v>87.5</v>
      </c>
      <c r="L188" s="20">
        <f>H188/$B$50</f>
        <v>0</v>
      </c>
      <c r="M188" s="20">
        <f>I188/$B$50</f>
        <v>0.85106382978723405</v>
      </c>
      <c r="N188" s="11">
        <f t="shared" si="50"/>
        <v>9300</v>
      </c>
    </row>
    <row r="189" spans="4:14" ht="15" customHeight="1" x14ac:dyDescent="0.2">
      <c r="D189" s="34">
        <v>18.7</v>
      </c>
      <c r="E189" s="18">
        <f t="shared" si="43"/>
        <v>85.106382978723403</v>
      </c>
      <c r="F189" s="18">
        <f t="shared" si="46"/>
        <v>0</v>
      </c>
      <c r="G189" s="18">
        <f t="shared" si="47"/>
        <v>0</v>
      </c>
      <c r="H189" s="19">
        <f t="shared" si="48"/>
        <v>0</v>
      </c>
      <c r="I189" s="18">
        <f t="shared" si="44"/>
        <v>42.553191489361701</v>
      </c>
      <c r="J189" s="19">
        <f t="shared" si="49"/>
        <v>0</v>
      </c>
      <c r="K189" s="19">
        <f t="shared" si="45"/>
        <v>87.5</v>
      </c>
      <c r="L189" s="20">
        <f>H189/$B$50</f>
        <v>0</v>
      </c>
      <c r="M189" s="20">
        <f>I189/$B$50</f>
        <v>0.85106382978723405</v>
      </c>
      <c r="N189" s="11">
        <f t="shared" si="50"/>
        <v>9350</v>
      </c>
    </row>
    <row r="190" spans="4:14" ht="15" customHeight="1" x14ac:dyDescent="0.2">
      <c r="D190" s="34">
        <v>18.8</v>
      </c>
      <c r="E190" s="18">
        <f t="shared" si="43"/>
        <v>85.106382978723403</v>
      </c>
      <c r="F190" s="18">
        <f t="shared" si="46"/>
        <v>0</v>
      </c>
      <c r="G190" s="18">
        <f t="shared" si="47"/>
        <v>0</v>
      </c>
      <c r="H190" s="19">
        <f t="shared" si="48"/>
        <v>0</v>
      </c>
      <c r="I190" s="18">
        <f t="shared" si="44"/>
        <v>42.553191489361701</v>
      </c>
      <c r="J190" s="19">
        <f t="shared" si="49"/>
        <v>0</v>
      </c>
      <c r="K190" s="19">
        <f t="shared" si="45"/>
        <v>87.5</v>
      </c>
      <c r="L190" s="20">
        <f>H190/$B$50</f>
        <v>0</v>
      </c>
      <c r="M190" s="20">
        <f>I190/$B$50</f>
        <v>0.85106382978723405</v>
      </c>
      <c r="N190" s="11">
        <f t="shared" si="50"/>
        <v>9400</v>
      </c>
    </row>
    <row r="191" spans="4:14" ht="15" customHeight="1" x14ac:dyDescent="0.2">
      <c r="D191" s="34">
        <v>18.899999999999999</v>
      </c>
      <c r="E191" s="18">
        <f t="shared" si="43"/>
        <v>85.106382978723403</v>
      </c>
      <c r="F191" s="18">
        <f t="shared" si="46"/>
        <v>0</v>
      </c>
      <c r="G191" s="18">
        <f t="shared" si="47"/>
        <v>0</v>
      </c>
      <c r="H191" s="19">
        <f t="shared" si="48"/>
        <v>0</v>
      </c>
      <c r="I191" s="18">
        <f t="shared" si="44"/>
        <v>42.553191489361701</v>
      </c>
      <c r="J191" s="19">
        <f t="shared" si="49"/>
        <v>0</v>
      </c>
      <c r="K191" s="19">
        <f t="shared" si="45"/>
        <v>87.5</v>
      </c>
      <c r="L191" s="20">
        <f>H191/$B$50</f>
        <v>0</v>
      </c>
      <c r="M191" s="20">
        <f>I191/$B$50</f>
        <v>0.85106382978723405</v>
      </c>
      <c r="N191" s="11">
        <f t="shared" si="50"/>
        <v>9450</v>
      </c>
    </row>
    <row r="192" spans="4:14" ht="15" customHeight="1" x14ac:dyDescent="0.2">
      <c r="D192" s="34">
        <v>19</v>
      </c>
      <c r="E192" s="18">
        <f t="shared" si="43"/>
        <v>85.106382978723403</v>
      </c>
      <c r="F192" s="18">
        <f t="shared" si="46"/>
        <v>0</v>
      </c>
      <c r="G192" s="18">
        <f t="shared" si="47"/>
        <v>0</v>
      </c>
      <c r="H192" s="19">
        <f t="shared" si="48"/>
        <v>0</v>
      </c>
      <c r="I192" s="18">
        <f t="shared" si="44"/>
        <v>42.553191489361701</v>
      </c>
      <c r="J192" s="19">
        <f t="shared" si="49"/>
        <v>0</v>
      </c>
      <c r="K192" s="19">
        <f t="shared" si="45"/>
        <v>87.5</v>
      </c>
      <c r="L192" s="20">
        <f>H192/$B$50</f>
        <v>0</v>
      </c>
      <c r="M192" s="20">
        <f>I192/$B$50</f>
        <v>0.85106382978723405</v>
      </c>
      <c r="N192" s="11">
        <f t="shared" si="50"/>
        <v>9500</v>
      </c>
    </row>
    <row r="193" spans="4:14" ht="15" customHeight="1" x14ac:dyDescent="0.2">
      <c r="D193" s="34">
        <v>19.100000000000001</v>
      </c>
      <c r="E193" s="18">
        <f t="shared" si="43"/>
        <v>85.106382978723403</v>
      </c>
      <c r="F193" s="18">
        <f t="shared" si="46"/>
        <v>0</v>
      </c>
      <c r="G193" s="18">
        <f t="shared" si="47"/>
        <v>0</v>
      </c>
      <c r="H193" s="19">
        <f t="shared" si="48"/>
        <v>0</v>
      </c>
      <c r="I193" s="18">
        <f t="shared" si="44"/>
        <v>42.553191489361701</v>
      </c>
      <c r="J193" s="19">
        <f t="shared" si="49"/>
        <v>0</v>
      </c>
      <c r="K193" s="19">
        <f t="shared" si="45"/>
        <v>87.5</v>
      </c>
      <c r="L193" s="20">
        <f>H193/$B$50</f>
        <v>0</v>
      </c>
      <c r="M193" s="20">
        <f>I193/$B$50</f>
        <v>0.85106382978723405</v>
      </c>
      <c r="N193" s="11">
        <f t="shared" si="50"/>
        <v>9550</v>
      </c>
    </row>
    <row r="194" spans="4:14" ht="15" customHeight="1" x14ac:dyDescent="0.2">
      <c r="D194" s="34">
        <v>19.2</v>
      </c>
      <c r="E194" s="18">
        <f t="shared" si="43"/>
        <v>85.106382978723403</v>
      </c>
      <c r="F194" s="18">
        <f t="shared" si="46"/>
        <v>0</v>
      </c>
      <c r="G194" s="18">
        <f t="shared" si="47"/>
        <v>0</v>
      </c>
      <c r="H194" s="19">
        <f t="shared" si="48"/>
        <v>0</v>
      </c>
      <c r="I194" s="18">
        <f t="shared" si="44"/>
        <v>42.553191489361701</v>
      </c>
      <c r="J194" s="19">
        <f t="shared" si="49"/>
        <v>0</v>
      </c>
      <c r="K194" s="19">
        <f t="shared" si="45"/>
        <v>87.5</v>
      </c>
      <c r="L194" s="20">
        <f>H194/$B$50</f>
        <v>0</v>
      </c>
      <c r="M194" s="20">
        <f>I194/$B$50</f>
        <v>0.85106382978723405</v>
      </c>
      <c r="N194" s="11">
        <f t="shared" si="50"/>
        <v>9600</v>
      </c>
    </row>
    <row r="195" spans="4:14" ht="15" customHeight="1" x14ac:dyDescent="0.2">
      <c r="D195" s="34">
        <v>19.3</v>
      </c>
      <c r="E195" s="18">
        <f t="shared" si="43"/>
        <v>85.106382978723403</v>
      </c>
      <c r="F195" s="18">
        <f t="shared" si="46"/>
        <v>0</v>
      </c>
      <c r="G195" s="18">
        <f t="shared" si="47"/>
        <v>0</v>
      </c>
      <c r="H195" s="19">
        <f t="shared" si="48"/>
        <v>0</v>
      </c>
      <c r="I195" s="18">
        <f t="shared" si="44"/>
        <v>42.553191489361701</v>
      </c>
      <c r="J195" s="19">
        <f t="shared" si="49"/>
        <v>0</v>
      </c>
      <c r="K195" s="19">
        <f t="shared" si="45"/>
        <v>87.5</v>
      </c>
      <c r="L195" s="20">
        <f>H195/$B$50</f>
        <v>0</v>
      </c>
      <c r="M195" s="20">
        <f>I195/$B$50</f>
        <v>0.85106382978723405</v>
      </c>
      <c r="N195" s="11">
        <f t="shared" si="50"/>
        <v>9650</v>
      </c>
    </row>
    <row r="196" spans="4:14" ht="15" customHeight="1" x14ac:dyDescent="0.2">
      <c r="D196" s="34">
        <v>19.399999999999999</v>
      </c>
      <c r="E196" s="18">
        <f t="shared" ref="E196:E259" si="51">MAX($B$53,$B$50*$B$52*($B$51*(1+$B$14)/($B$51+K195))+$B$15)</f>
        <v>85.106382978723403</v>
      </c>
      <c r="F196" s="18">
        <f t="shared" si="46"/>
        <v>0</v>
      </c>
      <c r="G196" s="18">
        <f t="shared" si="47"/>
        <v>0</v>
      </c>
      <c r="H196" s="19">
        <f t="shared" si="48"/>
        <v>0</v>
      </c>
      <c r="I196" s="18">
        <f t="shared" ref="I196:I259" si="52">MAX(E196-H196-$B$15,0)/$B$52*$B$41</f>
        <v>42.553191489361701</v>
      </c>
      <c r="J196" s="19">
        <f t="shared" si="49"/>
        <v>0</v>
      </c>
      <c r="K196" s="19">
        <f t="shared" ref="K196:K259" si="53">MAX(J196+$B$28,$B$56)</f>
        <v>87.5</v>
      </c>
      <c r="L196" s="20">
        <f>H196/$B$50</f>
        <v>0</v>
      </c>
      <c r="M196" s="20">
        <f>I196/$B$50</f>
        <v>0.85106382978723405</v>
      </c>
      <c r="N196" s="11">
        <f t="shared" si="50"/>
        <v>9700</v>
      </c>
    </row>
    <row r="197" spans="4:14" ht="15" customHeight="1" x14ac:dyDescent="0.2">
      <c r="D197" s="34">
        <v>19.5</v>
      </c>
      <c r="E197" s="18">
        <f t="shared" si="51"/>
        <v>85.106382978723403</v>
      </c>
      <c r="F197" s="18">
        <f t="shared" si="46"/>
        <v>0</v>
      </c>
      <c r="G197" s="18">
        <f t="shared" si="47"/>
        <v>0</v>
      </c>
      <c r="H197" s="19">
        <f t="shared" si="48"/>
        <v>0</v>
      </c>
      <c r="I197" s="18">
        <f t="shared" si="52"/>
        <v>42.553191489361701</v>
      </c>
      <c r="J197" s="19">
        <f t="shared" si="49"/>
        <v>0</v>
      </c>
      <c r="K197" s="19">
        <f t="shared" si="53"/>
        <v>87.5</v>
      </c>
      <c r="L197" s="20">
        <f>H197/$B$50</f>
        <v>0</v>
      </c>
      <c r="M197" s="20">
        <f>I197/$B$50</f>
        <v>0.85106382978723405</v>
      </c>
      <c r="N197" s="11">
        <f t="shared" si="50"/>
        <v>9750</v>
      </c>
    </row>
    <row r="198" spans="4:14" ht="15" customHeight="1" x14ac:dyDescent="0.2">
      <c r="D198" s="34">
        <v>19.600000000000001</v>
      </c>
      <c r="E198" s="18">
        <f t="shared" si="51"/>
        <v>85.106382978723403</v>
      </c>
      <c r="F198" s="18">
        <f t="shared" si="46"/>
        <v>0</v>
      </c>
      <c r="G198" s="18">
        <f t="shared" si="47"/>
        <v>0</v>
      </c>
      <c r="H198" s="19">
        <f t="shared" si="48"/>
        <v>0</v>
      </c>
      <c r="I198" s="18">
        <f t="shared" si="52"/>
        <v>42.553191489361701</v>
      </c>
      <c r="J198" s="19">
        <f t="shared" si="49"/>
        <v>0</v>
      </c>
      <c r="K198" s="19">
        <f t="shared" si="53"/>
        <v>87.5</v>
      </c>
      <c r="L198" s="20">
        <f>H198/$B$50</f>
        <v>0</v>
      </c>
      <c r="M198" s="20">
        <f>I198/$B$50</f>
        <v>0.85106382978723405</v>
      </c>
      <c r="N198" s="11">
        <f t="shared" si="50"/>
        <v>9800</v>
      </c>
    </row>
    <row r="199" spans="4:14" ht="15" customHeight="1" x14ac:dyDescent="0.2">
      <c r="D199" s="34">
        <v>19.7</v>
      </c>
      <c r="E199" s="18">
        <f t="shared" si="51"/>
        <v>85.106382978723403</v>
      </c>
      <c r="F199" s="18">
        <f t="shared" si="46"/>
        <v>0</v>
      </c>
      <c r="G199" s="18">
        <f t="shared" si="47"/>
        <v>0</v>
      </c>
      <c r="H199" s="19">
        <f t="shared" si="48"/>
        <v>0</v>
      </c>
      <c r="I199" s="18">
        <f t="shared" si="52"/>
        <v>42.553191489361701</v>
      </c>
      <c r="J199" s="19">
        <f t="shared" si="49"/>
        <v>0</v>
      </c>
      <c r="K199" s="19">
        <f t="shared" si="53"/>
        <v>87.5</v>
      </c>
      <c r="L199" s="20">
        <f>H199/$B$50</f>
        <v>0</v>
      </c>
      <c r="M199" s="20">
        <f>I199/$B$50</f>
        <v>0.85106382978723405</v>
      </c>
      <c r="N199" s="11">
        <f t="shared" si="50"/>
        <v>9850</v>
      </c>
    </row>
    <row r="200" spans="4:14" ht="15" customHeight="1" x14ac:dyDescent="0.2">
      <c r="D200" s="34">
        <v>19.8</v>
      </c>
      <c r="E200" s="18">
        <f t="shared" si="51"/>
        <v>85.106382978723403</v>
      </c>
      <c r="F200" s="18">
        <f t="shared" si="46"/>
        <v>0</v>
      </c>
      <c r="G200" s="18">
        <f t="shared" si="47"/>
        <v>0</v>
      </c>
      <c r="H200" s="19">
        <f t="shared" si="48"/>
        <v>0</v>
      </c>
      <c r="I200" s="18">
        <f t="shared" si="52"/>
        <v>42.553191489361701</v>
      </c>
      <c r="J200" s="19">
        <f t="shared" si="49"/>
        <v>0</v>
      </c>
      <c r="K200" s="19">
        <f t="shared" si="53"/>
        <v>87.5</v>
      </c>
      <c r="L200" s="20">
        <f>H200/$B$50</f>
        <v>0</v>
      </c>
      <c r="M200" s="20">
        <f>I200/$B$50</f>
        <v>0.85106382978723405</v>
      </c>
      <c r="N200" s="11">
        <f t="shared" si="50"/>
        <v>9900</v>
      </c>
    </row>
    <row r="201" spans="4:14" ht="15" customHeight="1" x14ac:dyDescent="0.2">
      <c r="D201" s="34">
        <v>19.899999999999999</v>
      </c>
      <c r="E201" s="18">
        <f t="shared" si="51"/>
        <v>85.106382978723403</v>
      </c>
      <c r="F201" s="18">
        <f t="shared" si="46"/>
        <v>0</v>
      </c>
      <c r="G201" s="18">
        <f t="shared" si="47"/>
        <v>0</v>
      </c>
      <c r="H201" s="19">
        <f t="shared" si="48"/>
        <v>0</v>
      </c>
      <c r="I201" s="18">
        <f t="shared" si="52"/>
        <v>42.553191489361701</v>
      </c>
      <c r="J201" s="19">
        <f t="shared" si="49"/>
        <v>0</v>
      </c>
      <c r="K201" s="19">
        <f t="shared" si="53"/>
        <v>87.5</v>
      </c>
      <c r="L201" s="20">
        <f>H201/$B$50</f>
        <v>0</v>
      </c>
      <c r="M201" s="20">
        <f>I201/$B$50</f>
        <v>0.85106382978723405</v>
      </c>
      <c r="N201" s="11">
        <f t="shared" si="50"/>
        <v>9950</v>
      </c>
    </row>
    <row r="202" spans="4:14" ht="15" customHeight="1" x14ac:dyDescent="0.2">
      <c r="D202" s="34">
        <v>20</v>
      </c>
      <c r="E202" s="18">
        <f t="shared" si="51"/>
        <v>85.106382978723403</v>
      </c>
      <c r="F202" s="18">
        <f t="shared" si="46"/>
        <v>0</v>
      </c>
      <c r="G202" s="18">
        <f t="shared" si="47"/>
        <v>0</v>
      </c>
      <c r="H202" s="19">
        <f t="shared" si="48"/>
        <v>0</v>
      </c>
      <c r="I202" s="18">
        <f t="shared" si="52"/>
        <v>42.553191489361701</v>
      </c>
      <c r="J202" s="19">
        <f t="shared" si="49"/>
        <v>0</v>
      </c>
      <c r="K202" s="19">
        <f t="shared" si="53"/>
        <v>87.5</v>
      </c>
      <c r="L202" s="20">
        <f>H202/$B$50</f>
        <v>0</v>
      </c>
      <c r="M202" s="20">
        <f>I202/$B$50</f>
        <v>0.85106382978723405</v>
      </c>
      <c r="N202" s="11">
        <f t="shared" si="50"/>
        <v>10000</v>
      </c>
    </row>
    <row r="203" spans="4:14" ht="15" customHeight="1" x14ac:dyDescent="0.2">
      <c r="D203" s="34">
        <v>20.100000000000001</v>
      </c>
      <c r="E203" s="18">
        <f t="shared" si="51"/>
        <v>85.106382978723403</v>
      </c>
      <c r="F203" s="18">
        <f t="shared" si="46"/>
        <v>0</v>
      </c>
      <c r="G203" s="18">
        <f t="shared" si="47"/>
        <v>0</v>
      </c>
      <c r="H203" s="19">
        <f t="shared" si="48"/>
        <v>0</v>
      </c>
      <c r="I203" s="18">
        <f t="shared" si="52"/>
        <v>42.553191489361701</v>
      </c>
      <c r="J203" s="19">
        <f t="shared" si="49"/>
        <v>0</v>
      </c>
      <c r="K203" s="19">
        <f t="shared" si="53"/>
        <v>87.5</v>
      </c>
      <c r="L203" s="20">
        <f>H203/$B$50</f>
        <v>0</v>
      </c>
      <c r="M203" s="20">
        <f>I203/$B$50</f>
        <v>0.85106382978723405</v>
      </c>
      <c r="N203" s="11">
        <f t="shared" si="50"/>
        <v>10050</v>
      </c>
    </row>
    <row r="204" spans="4:14" ht="15" customHeight="1" x14ac:dyDescent="0.2">
      <c r="D204" s="34">
        <v>20.2</v>
      </c>
      <c r="E204" s="18">
        <f t="shared" si="51"/>
        <v>85.106382978723403</v>
      </c>
      <c r="F204" s="18">
        <f t="shared" si="46"/>
        <v>0</v>
      </c>
      <c r="G204" s="18">
        <f t="shared" si="47"/>
        <v>0</v>
      </c>
      <c r="H204" s="19">
        <f t="shared" si="48"/>
        <v>0</v>
      </c>
      <c r="I204" s="18">
        <f t="shared" si="52"/>
        <v>42.553191489361701</v>
      </c>
      <c r="J204" s="19">
        <f t="shared" si="49"/>
        <v>0</v>
      </c>
      <c r="K204" s="19">
        <f t="shared" si="53"/>
        <v>87.5</v>
      </c>
      <c r="L204" s="20">
        <f>H204/$B$50</f>
        <v>0</v>
      </c>
      <c r="M204" s="20">
        <f>I204/$B$50</f>
        <v>0.85106382978723405</v>
      </c>
      <c r="N204" s="11">
        <f t="shared" si="50"/>
        <v>10100</v>
      </c>
    </row>
    <row r="205" spans="4:14" ht="15" customHeight="1" x14ac:dyDescent="0.2">
      <c r="D205" s="34">
        <v>20.3</v>
      </c>
      <c r="E205" s="18">
        <f t="shared" si="51"/>
        <v>85.106382978723403</v>
      </c>
      <c r="F205" s="18">
        <f t="shared" si="46"/>
        <v>0</v>
      </c>
      <c r="G205" s="18">
        <f t="shared" si="47"/>
        <v>0</v>
      </c>
      <c r="H205" s="19">
        <f t="shared" si="48"/>
        <v>0</v>
      </c>
      <c r="I205" s="18">
        <f t="shared" si="52"/>
        <v>42.553191489361701</v>
      </c>
      <c r="J205" s="19">
        <f t="shared" si="49"/>
        <v>0</v>
      </c>
      <c r="K205" s="19">
        <f t="shared" si="53"/>
        <v>87.5</v>
      </c>
      <c r="L205" s="20">
        <f>H205/$B$50</f>
        <v>0</v>
      </c>
      <c r="M205" s="20">
        <f>I205/$B$50</f>
        <v>0.85106382978723405</v>
      </c>
      <c r="N205" s="11">
        <f t="shared" si="50"/>
        <v>10150</v>
      </c>
    </row>
    <row r="206" spans="4:14" ht="15" customHeight="1" x14ac:dyDescent="0.2">
      <c r="D206" s="34">
        <v>20.399999999999999</v>
      </c>
      <c r="E206" s="18">
        <f t="shared" si="51"/>
        <v>85.106382978723403</v>
      </c>
      <c r="F206" s="18">
        <f t="shared" si="46"/>
        <v>0</v>
      </c>
      <c r="G206" s="18">
        <f t="shared" si="47"/>
        <v>0</v>
      </c>
      <c r="H206" s="19">
        <f t="shared" si="48"/>
        <v>0</v>
      </c>
      <c r="I206" s="18">
        <f t="shared" si="52"/>
        <v>42.553191489361701</v>
      </c>
      <c r="J206" s="19">
        <f t="shared" si="49"/>
        <v>0</v>
      </c>
      <c r="K206" s="19">
        <f t="shared" si="53"/>
        <v>87.5</v>
      </c>
      <c r="L206" s="20">
        <f>H206/$B$50</f>
        <v>0</v>
      </c>
      <c r="M206" s="20">
        <f>I206/$B$50</f>
        <v>0.85106382978723405</v>
      </c>
      <c r="N206" s="11">
        <f t="shared" si="50"/>
        <v>10200</v>
      </c>
    </row>
    <row r="207" spans="4:14" ht="15" customHeight="1" x14ac:dyDescent="0.2">
      <c r="D207" s="34">
        <v>20.5</v>
      </c>
      <c r="E207" s="18">
        <f t="shared" si="51"/>
        <v>85.106382978723403</v>
      </c>
      <c r="F207" s="18">
        <f t="shared" si="46"/>
        <v>0</v>
      </c>
      <c r="G207" s="18">
        <f t="shared" si="47"/>
        <v>0</v>
      </c>
      <c r="H207" s="19">
        <f t="shared" si="48"/>
        <v>0</v>
      </c>
      <c r="I207" s="18">
        <f t="shared" si="52"/>
        <v>42.553191489361701</v>
      </c>
      <c r="J207" s="19">
        <f t="shared" si="49"/>
        <v>0</v>
      </c>
      <c r="K207" s="19">
        <f t="shared" si="53"/>
        <v>87.5</v>
      </c>
      <c r="L207" s="20">
        <f>H207/$B$50</f>
        <v>0</v>
      </c>
      <c r="M207" s="20">
        <f>I207/$B$50</f>
        <v>0.85106382978723405</v>
      </c>
      <c r="N207" s="11">
        <f t="shared" si="50"/>
        <v>10250</v>
      </c>
    </row>
    <row r="208" spans="4:14" ht="15" customHeight="1" x14ac:dyDescent="0.2">
      <c r="D208" s="34">
        <v>20.6</v>
      </c>
      <c r="E208" s="18">
        <f t="shared" si="51"/>
        <v>85.106382978723403</v>
      </c>
      <c r="F208" s="18">
        <f t="shared" si="46"/>
        <v>0</v>
      </c>
      <c r="G208" s="18">
        <f t="shared" si="47"/>
        <v>0</v>
      </c>
      <c r="H208" s="19">
        <f t="shared" si="48"/>
        <v>0</v>
      </c>
      <c r="I208" s="18">
        <f t="shared" si="52"/>
        <v>42.553191489361701</v>
      </c>
      <c r="J208" s="19">
        <f t="shared" si="49"/>
        <v>0</v>
      </c>
      <c r="K208" s="19">
        <f t="shared" si="53"/>
        <v>87.5</v>
      </c>
      <c r="L208" s="20">
        <f>H208/$B$50</f>
        <v>0</v>
      </c>
      <c r="M208" s="20">
        <f>I208/$B$50</f>
        <v>0.85106382978723405</v>
      </c>
      <c r="N208" s="11">
        <f t="shared" si="50"/>
        <v>10300</v>
      </c>
    </row>
    <row r="209" spans="4:14" ht="15" customHeight="1" x14ac:dyDescent="0.2">
      <c r="D209" s="34">
        <v>20.7</v>
      </c>
      <c r="E209" s="18">
        <f t="shared" si="51"/>
        <v>85.106382978723403</v>
      </c>
      <c r="F209" s="18">
        <f t="shared" si="46"/>
        <v>0</v>
      </c>
      <c r="G209" s="18">
        <f t="shared" si="47"/>
        <v>0</v>
      </c>
      <c r="H209" s="19">
        <f t="shared" si="48"/>
        <v>0</v>
      </c>
      <c r="I209" s="18">
        <f t="shared" si="52"/>
        <v>42.553191489361701</v>
      </c>
      <c r="J209" s="19">
        <f t="shared" si="49"/>
        <v>0</v>
      </c>
      <c r="K209" s="19">
        <f t="shared" si="53"/>
        <v>87.5</v>
      </c>
      <c r="L209" s="20">
        <f>H209/$B$50</f>
        <v>0</v>
      </c>
      <c r="M209" s="20">
        <f>I209/$B$50</f>
        <v>0.85106382978723405</v>
      </c>
      <c r="N209" s="11">
        <f t="shared" si="50"/>
        <v>10350</v>
      </c>
    </row>
    <row r="210" spans="4:14" ht="15" customHeight="1" x14ac:dyDescent="0.2">
      <c r="D210" s="34">
        <v>20.8</v>
      </c>
      <c r="E210" s="18">
        <f t="shared" si="51"/>
        <v>85.106382978723403</v>
      </c>
      <c r="F210" s="18">
        <f t="shared" si="46"/>
        <v>0</v>
      </c>
      <c r="G210" s="18">
        <f t="shared" si="47"/>
        <v>0</v>
      </c>
      <c r="H210" s="19">
        <f t="shared" si="48"/>
        <v>0</v>
      </c>
      <c r="I210" s="18">
        <f t="shared" si="52"/>
        <v>42.553191489361701</v>
      </c>
      <c r="J210" s="19">
        <f t="shared" si="49"/>
        <v>0</v>
      </c>
      <c r="K210" s="19">
        <f t="shared" si="53"/>
        <v>87.5</v>
      </c>
      <c r="L210" s="20">
        <f>H210/$B$50</f>
        <v>0</v>
      </c>
      <c r="M210" s="20">
        <f>I210/$B$50</f>
        <v>0.85106382978723405</v>
      </c>
      <c r="N210" s="11">
        <f t="shared" si="50"/>
        <v>10400</v>
      </c>
    </row>
    <row r="211" spans="4:14" ht="15" customHeight="1" x14ac:dyDescent="0.2">
      <c r="D211" s="34">
        <v>20.9</v>
      </c>
      <c r="E211" s="18">
        <f t="shared" si="51"/>
        <v>85.106382978723403</v>
      </c>
      <c r="F211" s="18">
        <f t="shared" si="46"/>
        <v>0</v>
      </c>
      <c r="G211" s="18">
        <f t="shared" si="47"/>
        <v>0</v>
      </c>
      <c r="H211" s="19">
        <f t="shared" si="48"/>
        <v>0</v>
      </c>
      <c r="I211" s="18">
        <f t="shared" si="52"/>
        <v>42.553191489361701</v>
      </c>
      <c r="J211" s="19">
        <f t="shared" si="49"/>
        <v>0</v>
      </c>
      <c r="K211" s="19">
        <f t="shared" si="53"/>
        <v>87.5</v>
      </c>
      <c r="L211" s="20">
        <f>H211/$B$50</f>
        <v>0</v>
      </c>
      <c r="M211" s="20">
        <f>I211/$B$50</f>
        <v>0.85106382978723405</v>
      </c>
      <c r="N211" s="11">
        <f t="shared" si="50"/>
        <v>10450</v>
      </c>
    </row>
    <row r="212" spans="4:14" ht="15" customHeight="1" x14ac:dyDescent="0.2">
      <c r="D212" s="34">
        <v>21</v>
      </c>
      <c r="E212" s="18">
        <f t="shared" si="51"/>
        <v>85.106382978723403</v>
      </c>
      <c r="F212" s="18">
        <f t="shared" si="46"/>
        <v>0</v>
      </c>
      <c r="G212" s="18">
        <f t="shared" si="47"/>
        <v>0</v>
      </c>
      <c r="H212" s="19">
        <f t="shared" si="48"/>
        <v>0</v>
      </c>
      <c r="I212" s="18">
        <f t="shared" si="52"/>
        <v>42.553191489361701</v>
      </c>
      <c r="J212" s="19">
        <f t="shared" si="49"/>
        <v>0</v>
      </c>
      <c r="K212" s="19">
        <f t="shared" si="53"/>
        <v>87.5</v>
      </c>
      <c r="L212" s="20">
        <f>H212/$B$50</f>
        <v>0</v>
      </c>
      <c r="M212" s="20">
        <f>I212/$B$50</f>
        <v>0.85106382978723405</v>
      </c>
      <c r="N212" s="11">
        <f t="shared" si="50"/>
        <v>10500</v>
      </c>
    </row>
    <row r="213" spans="4:14" ht="15" customHeight="1" x14ac:dyDescent="0.2">
      <c r="D213" s="34">
        <v>21.1</v>
      </c>
      <c r="E213" s="18">
        <f t="shared" si="51"/>
        <v>85.106382978723403</v>
      </c>
      <c r="F213" s="18">
        <f t="shared" si="46"/>
        <v>0</v>
      </c>
      <c r="G213" s="18">
        <f t="shared" si="47"/>
        <v>0</v>
      </c>
      <c r="H213" s="19">
        <f t="shared" si="48"/>
        <v>0</v>
      </c>
      <c r="I213" s="18">
        <f t="shared" si="52"/>
        <v>42.553191489361701</v>
      </c>
      <c r="J213" s="19">
        <f t="shared" si="49"/>
        <v>0</v>
      </c>
      <c r="K213" s="19">
        <f t="shared" si="53"/>
        <v>87.5</v>
      </c>
      <c r="L213" s="20">
        <f>H213/$B$50</f>
        <v>0</v>
      </c>
      <c r="M213" s="20">
        <f>I213/$B$50</f>
        <v>0.85106382978723405</v>
      </c>
      <c r="N213" s="11">
        <f t="shared" si="50"/>
        <v>10550</v>
      </c>
    </row>
    <row r="214" spans="4:14" ht="15" customHeight="1" x14ac:dyDescent="0.2">
      <c r="D214" s="34">
        <v>21.2</v>
      </c>
      <c r="E214" s="18">
        <f t="shared" si="51"/>
        <v>85.106382978723403</v>
      </c>
      <c r="F214" s="18">
        <f t="shared" si="46"/>
        <v>0</v>
      </c>
      <c r="G214" s="18">
        <f t="shared" si="47"/>
        <v>0</v>
      </c>
      <c r="H214" s="19">
        <f t="shared" si="48"/>
        <v>0</v>
      </c>
      <c r="I214" s="18">
        <f t="shared" si="52"/>
        <v>42.553191489361701</v>
      </c>
      <c r="J214" s="19">
        <f t="shared" si="49"/>
        <v>0</v>
      </c>
      <c r="K214" s="19">
        <f t="shared" si="53"/>
        <v>87.5</v>
      </c>
      <c r="L214" s="20">
        <f>H214/$B$50</f>
        <v>0</v>
      </c>
      <c r="M214" s="20">
        <f>I214/$B$50</f>
        <v>0.85106382978723405</v>
      </c>
      <c r="N214" s="11">
        <f t="shared" si="50"/>
        <v>10600</v>
      </c>
    </row>
    <row r="215" spans="4:14" ht="15" customHeight="1" x14ac:dyDescent="0.2">
      <c r="D215" s="34">
        <v>21.3</v>
      </c>
      <c r="E215" s="18">
        <f t="shared" si="51"/>
        <v>85.106382978723403</v>
      </c>
      <c r="F215" s="18">
        <f t="shared" si="46"/>
        <v>0</v>
      </c>
      <c r="G215" s="18">
        <f t="shared" si="47"/>
        <v>0</v>
      </c>
      <c r="H215" s="19">
        <f t="shared" si="48"/>
        <v>0</v>
      </c>
      <c r="I215" s="18">
        <f t="shared" si="52"/>
        <v>42.553191489361701</v>
      </c>
      <c r="J215" s="19">
        <f t="shared" si="49"/>
        <v>0</v>
      </c>
      <c r="K215" s="19">
        <f t="shared" si="53"/>
        <v>87.5</v>
      </c>
      <c r="L215" s="20">
        <f>H215/$B$50</f>
        <v>0</v>
      </c>
      <c r="M215" s="20">
        <f>I215/$B$50</f>
        <v>0.85106382978723405</v>
      </c>
      <c r="N215" s="11">
        <f t="shared" si="50"/>
        <v>10650</v>
      </c>
    </row>
    <row r="216" spans="4:14" ht="15" customHeight="1" x14ac:dyDescent="0.2">
      <c r="D216" s="34">
        <v>21.4</v>
      </c>
      <c r="E216" s="18">
        <f t="shared" si="51"/>
        <v>85.106382978723403</v>
      </c>
      <c r="F216" s="18">
        <f t="shared" si="46"/>
        <v>0</v>
      </c>
      <c r="G216" s="18">
        <f t="shared" si="47"/>
        <v>0</v>
      </c>
      <c r="H216" s="19">
        <f t="shared" si="48"/>
        <v>0</v>
      </c>
      <c r="I216" s="18">
        <f t="shared" si="52"/>
        <v>42.553191489361701</v>
      </c>
      <c r="J216" s="19">
        <f t="shared" si="49"/>
        <v>0</v>
      </c>
      <c r="K216" s="19">
        <f t="shared" si="53"/>
        <v>87.5</v>
      </c>
      <c r="L216" s="20">
        <f>H216/$B$50</f>
        <v>0</v>
      </c>
      <c r="M216" s="20">
        <f>I216/$B$50</f>
        <v>0.85106382978723405</v>
      </c>
      <c r="N216" s="11">
        <f t="shared" si="50"/>
        <v>10700</v>
      </c>
    </row>
    <row r="217" spans="4:14" ht="15" customHeight="1" x14ac:dyDescent="0.2">
      <c r="D217" s="34">
        <v>21.5</v>
      </c>
      <c r="E217" s="18">
        <f t="shared" si="51"/>
        <v>85.106382978723403</v>
      </c>
      <c r="F217" s="18">
        <f t="shared" si="46"/>
        <v>0</v>
      </c>
      <c r="G217" s="18">
        <f t="shared" si="47"/>
        <v>0</v>
      </c>
      <c r="H217" s="19">
        <f t="shared" si="48"/>
        <v>0</v>
      </c>
      <c r="I217" s="18">
        <f t="shared" si="52"/>
        <v>42.553191489361701</v>
      </c>
      <c r="J217" s="19">
        <f t="shared" si="49"/>
        <v>0</v>
      </c>
      <c r="K217" s="19">
        <f t="shared" si="53"/>
        <v>87.5</v>
      </c>
      <c r="L217" s="20">
        <f>H217/$B$50</f>
        <v>0</v>
      </c>
      <c r="M217" s="20">
        <f>I217/$B$50</f>
        <v>0.85106382978723405</v>
      </c>
      <c r="N217" s="11">
        <f t="shared" si="50"/>
        <v>10750</v>
      </c>
    </row>
    <row r="218" spans="4:14" ht="15" customHeight="1" x14ac:dyDescent="0.2">
      <c r="D218" s="34">
        <v>21.6</v>
      </c>
      <c r="E218" s="18">
        <f t="shared" si="51"/>
        <v>85.106382978723403</v>
      </c>
      <c r="F218" s="18">
        <f t="shared" si="46"/>
        <v>0</v>
      </c>
      <c r="G218" s="18">
        <f t="shared" si="47"/>
        <v>0</v>
      </c>
      <c r="H218" s="19">
        <f t="shared" si="48"/>
        <v>0</v>
      </c>
      <c r="I218" s="18">
        <f t="shared" si="52"/>
        <v>42.553191489361701</v>
      </c>
      <c r="J218" s="19">
        <f t="shared" si="49"/>
        <v>0</v>
      </c>
      <c r="K218" s="19">
        <f t="shared" si="53"/>
        <v>87.5</v>
      </c>
      <c r="L218" s="20">
        <f>H218/$B$50</f>
        <v>0</v>
      </c>
      <c r="M218" s="20">
        <f>I218/$B$50</f>
        <v>0.85106382978723405</v>
      </c>
      <c r="N218" s="11">
        <f t="shared" si="50"/>
        <v>10800</v>
      </c>
    </row>
    <row r="219" spans="4:14" ht="15" customHeight="1" x14ac:dyDescent="0.2">
      <c r="D219" s="34">
        <v>21.7</v>
      </c>
      <c r="E219" s="18">
        <f t="shared" si="51"/>
        <v>85.106382978723403</v>
      </c>
      <c r="F219" s="18">
        <f t="shared" si="46"/>
        <v>0</v>
      </c>
      <c r="G219" s="18">
        <f t="shared" si="47"/>
        <v>0</v>
      </c>
      <c r="H219" s="19">
        <f t="shared" si="48"/>
        <v>0</v>
      </c>
      <c r="I219" s="18">
        <f t="shared" si="52"/>
        <v>42.553191489361701</v>
      </c>
      <c r="J219" s="19">
        <f t="shared" si="49"/>
        <v>0</v>
      </c>
      <c r="K219" s="19">
        <f t="shared" si="53"/>
        <v>87.5</v>
      </c>
      <c r="L219" s="20">
        <f>H219/$B$50</f>
        <v>0</v>
      </c>
      <c r="M219" s="20">
        <f>I219/$B$50</f>
        <v>0.85106382978723405</v>
      </c>
      <c r="N219" s="11">
        <f t="shared" si="50"/>
        <v>10850</v>
      </c>
    </row>
    <row r="220" spans="4:14" ht="15" customHeight="1" x14ac:dyDescent="0.2">
      <c r="D220" s="34">
        <v>21.8</v>
      </c>
      <c r="E220" s="18">
        <f t="shared" si="51"/>
        <v>85.106382978723403</v>
      </c>
      <c r="F220" s="18">
        <f t="shared" si="46"/>
        <v>0</v>
      </c>
      <c r="G220" s="18">
        <f t="shared" si="47"/>
        <v>0</v>
      </c>
      <c r="H220" s="19">
        <f t="shared" si="48"/>
        <v>0</v>
      </c>
      <c r="I220" s="18">
        <f t="shared" si="52"/>
        <v>42.553191489361701</v>
      </c>
      <c r="J220" s="19">
        <f t="shared" si="49"/>
        <v>0</v>
      </c>
      <c r="K220" s="19">
        <f t="shared" si="53"/>
        <v>87.5</v>
      </c>
      <c r="L220" s="20">
        <f>H220/$B$50</f>
        <v>0</v>
      </c>
      <c r="M220" s="20">
        <f>I220/$B$50</f>
        <v>0.85106382978723405</v>
      </c>
      <c r="N220" s="11">
        <f t="shared" si="50"/>
        <v>10900</v>
      </c>
    </row>
    <row r="221" spans="4:14" ht="15" customHeight="1" x14ac:dyDescent="0.2">
      <c r="D221" s="34">
        <v>21.9</v>
      </c>
      <c r="E221" s="18">
        <f t="shared" si="51"/>
        <v>85.106382978723403</v>
      </c>
      <c r="F221" s="18">
        <f t="shared" si="46"/>
        <v>0</v>
      </c>
      <c r="G221" s="18">
        <f t="shared" si="47"/>
        <v>0</v>
      </c>
      <c r="H221" s="19">
        <f t="shared" si="48"/>
        <v>0</v>
      </c>
      <c r="I221" s="18">
        <f t="shared" si="52"/>
        <v>42.553191489361701</v>
      </c>
      <c r="J221" s="19">
        <f t="shared" si="49"/>
        <v>0</v>
      </c>
      <c r="K221" s="19">
        <f t="shared" si="53"/>
        <v>87.5</v>
      </c>
      <c r="L221" s="20">
        <f>H221/$B$50</f>
        <v>0</v>
      </c>
      <c r="M221" s="20">
        <f>I221/$B$50</f>
        <v>0.85106382978723405</v>
      </c>
      <c r="N221" s="11">
        <f t="shared" si="50"/>
        <v>10950</v>
      </c>
    </row>
    <row r="222" spans="4:14" ht="15" customHeight="1" x14ac:dyDescent="0.2">
      <c r="D222" s="34">
        <v>22</v>
      </c>
      <c r="E222" s="18">
        <f t="shared" si="51"/>
        <v>85.106382978723403</v>
      </c>
      <c r="F222" s="18">
        <f t="shared" si="46"/>
        <v>0</v>
      </c>
      <c r="G222" s="18">
        <f t="shared" si="47"/>
        <v>0</v>
      </c>
      <c r="H222" s="19">
        <f t="shared" si="48"/>
        <v>0</v>
      </c>
      <c r="I222" s="18">
        <f t="shared" si="52"/>
        <v>42.553191489361701</v>
      </c>
      <c r="J222" s="19">
        <f t="shared" si="49"/>
        <v>0</v>
      </c>
      <c r="K222" s="19">
        <f t="shared" si="53"/>
        <v>87.5</v>
      </c>
      <c r="L222" s="20">
        <f>H222/$B$50</f>
        <v>0</v>
      </c>
      <c r="M222" s="20">
        <f>I222/$B$50</f>
        <v>0.85106382978723405</v>
      </c>
      <c r="N222" s="11">
        <f t="shared" si="50"/>
        <v>11000</v>
      </c>
    </row>
    <row r="223" spans="4:14" ht="15" customHeight="1" x14ac:dyDescent="0.2">
      <c r="D223" s="34">
        <v>22.1</v>
      </c>
      <c r="E223" s="18">
        <f t="shared" si="51"/>
        <v>85.106382978723403</v>
      </c>
      <c r="F223" s="18">
        <f t="shared" si="46"/>
        <v>0</v>
      </c>
      <c r="G223" s="18">
        <f t="shared" si="47"/>
        <v>0</v>
      </c>
      <c r="H223" s="19">
        <f t="shared" si="48"/>
        <v>0</v>
      </c>
      <c r="I223" s="18">
        <f t="shared" si="52"/>
        <v>42.553191489361701</v>
      </c>
      <c r="J223" s="19">
        <f t="shared" si="49"/>
        <v>0</v>
      </c>
      <c r="K223" s="19">
        <f t="shared" si="53"/>
        <v>87.5</v>
      </c>
      <c r="L223" s="20">
        <f>H223/$B$50</f>
        <v>0</v>
      </c>
      <c r="M223" s="20">
        <f>I223/$B$50</f>
        <v>0.85106382978723405</v>
      </c>
      <c r="N223" s="11">
        <f t="shared" si="50"/>
        <v>11050</v>
      </c>
    </row>
    <row r="224" spans="4:14" ht="15" customHeight="1" x14ac:dyDescent="0.2">
      <c r="D224" s="34">
        <v>22.2</v>
      </c>
      <c r="E224" s="18">
        <f t="shared" si="51"/>
        <v>85.106382978723403</v>
      </c>
      <c r="F224" s="18">
        <f t="shared" si="46"/>
        <v>0</v>
      </c>
      <c r="G224" s="18">
        <f t="shared" si="47"/>
        <v>0</v>
      </c>
      <c r="H224" s="19">
        <f t="shared" si="48"/>
        <v>0</v>
      </c>
      <c r="I224" s="18">
        <f t="shared" si="52"/>
        <v>42.553191489361701</v>
      </c>
      <c r="J224" s="19">
        <f t="shared" si="49"/>
        <v>0</v>
      </c>
      <c r="K224" s="19">
        <f t="shared" si="53"/>
        <v>87.5</v>
      </c>
      <c r="L224" s="20">
        <f>H224/$B$50</f>
        <v>0</v>
      </c>
      <c r="M224" s="20">
        <f>I224/$B$50</f>
        <v>0.85106382978723405</v>
      </c>
      <c r="N224" s="11">
        <f t="shared" si="50"/>
        <v>11100</v>
      </c>
    </row>
    <row r="225" spans="4:14" ht="15" customHeight="1" x14ac:dyDescent="0.2">
      <c r="D225" s="34">
        <v>22.3</v>
      </c>
      <c r="E225" s="18">
        <f t="shared" si="51"/>
        <v>85.106382978723403</v>
      </c>
      <c r="F225" s="18">
        <f t="shared" si="46"/>
        <v>0</v>
      </c>
      <c r="G225" s="18">
        <f t="shared" si="47"/>
        <v>0</v>
      </c>
      <c r="H225" s="19">
        <f t="shared" si="48"/>
        <v>0</v>
      </c>
      <c r="I225" s="18">
        <f t="shared" si="52"/>
        <v>42.553191489361701</v>
      </c>
      <c r="J225" s="19">
        <f t="shared" si="49"/>
        <v>0</v>
      </c>
      <c r="K225" s="19">
        <f t="shared" si="53"/>
        <v>87.5</v>
      </c>
      <c r="L225" s="20">
        <f>H225/$B$50</f>
        <v>0</v>
      </c>
      <c r="M225" s="20">
        <f>I225/$B$50</f>
        <v>0.85106382978723405</v>
      </c>
      <c r="N225" s="11">
        <f t="shared" si="50"/>
        <v>11150</v>
      </c>
    </row>
    <row r="226" spans="4:14" ht="15" customHeight="1" x14ac:dyDescent="0.2">
      <c r="D226" s="34">
        <v>22.4</v>
      </c>
      <c r="E226" s="18">
        <f t="shared" si="51"/>
        <v>85.106382978723403</v>
      </c>
      <c r="F226" s="18">
        <f t="shared" si="46"/>
        <v>0</v>
      </c>
      <c r="G226" s="18">
        <f t="shared" si="47"/>
        <v>0</v>
      </c>
      <c r="H226" s="19">
        <f t="shared" si="48"/>
        <v>0</v>
      </c>
      <c r="I226" s="18">
        <f t="shared" si="52"/>
        <v>42.553191489361701</v>
      </c>
      <c r="J226" s="19">
        <f t="shared" si="49"/>
        <v>0</v>
      </c>
      <c r="K226" s="19">
        <f t="shared" si="53"/>
        <v>87.5</v>
      </c>
      <c r="L226" s="20">
        <f>H226/$B$50</f>
        <v>0</v>
      </c>
      <c r="M226" s="20">
        <f>I226/$B$50</f>
        <v>0.85106382978723405</v>
      </c>
      <c r="N226" s="11">
        <f t="shared" si="50"/>
        <v>11200</v>
      </c>
    </row>
    <row r="227" spans="4:14" ht="15" customHeight="1" x14ac:dyDescent="0.2">
      <c r="D227" s="34">
        <v>22.5</v>
      </c>
      <c r="E227" s="18">
        <f t="shared" si="51"/>
        <v>85.106382978723403</v>
      </c>
      <c r="F227" s="18">
        <f t="shared" si="46"/>
        <v>0</v>
      </c>
      <c r="G227" s="18">
        <f t="shared" si="47"/>
        <v>0</v>
      </c>
      <c r="H227" s="19">
        <f t="shared" si="48"/>
        <v>0</v>
      </c>
      <c r="I227" s="18">
        <f t="shared" si="52"/>
        <v>42.553191489361701</v>
      </c>
      <c r="J227" s="19">
        <f t="shared" si="49"/>
        <v>0</v>
      </c>
      <c r="K227" s="19">
        <f t="shared" si="53"/>
        <v>87.5</v>
      </c>
      <c r="L227" s="20">
        <f>H227/$B$50</f>
        <v>0</v>
      </c>
      <c r="M227" s="20">
        <f>I227/$B$50</f>
        <v>0.85106382978723405</v>
      </c>
      <c r="N227" s="11">
        <f t="shared" si="50"/>
        <v>11250</v>
      </c>
    </row>
    <row r="228" spans="4:14" ht="15" customHeight="1" x14ac:dyDescent="0.2">
      <c r="D228" s="34">
        <v>22.6</v>
      </c>
      <c r="E228" s="18">
        <f t="shared" si="51"/>
        <v>85.106382978723403</v>
      </c>
      <c r="F228" s="18">
        <f t="shared" si="46"/>
        <v>0</v>
      </c>
      <c r="G228" s="18">
        <f t="shared" si="47"/>
        <v>0</v>
      </c>
      <c r="H228" s="19">
        <f t="shared" si="48"/>
        <v>0</v>
      </c>
      <c r="I228" s="18">
        <f t="shared" si="52"/>
        <v>42.553191489361701</v>
      </c>
      <c r="J228" s="19">
        <f t="shared" si="49"/>
        <v>0</v>
      </c>
      <c r="K228" s="19">
        <f t="shared" si="53"/>
        <v>87.5</v>
      </c>
      <c r="L228" s="20">
        <f>H228/$B$50</f>
        <v>0</v>
      </c>
      <c r="M228" s="20">
        <f>I228/$B$50</f>
        <v>0.85106382978723405</v>
      </c>
      <c r="N228" s="11">
        <f t="shared" si="50"/>
        <v>11300</v>
      </c>
    </row>
    <row r="229" spans="4:14" ht="15" customHeight="1" x14ac:dyDescent="0.2">
      <c r="D229" s="34">
        <v>22.7</v>
      </c>
      <c r="E229" s="18">
        <f t="shared" si="51"/>
        <v>85.106382978723403</v>
      </c>
      <c r="F229" s="18">
        <f t="shared" si="46"/>
        <v>0</v>
      </c>
      <c r="G229" s="18">
        <f t="shared" si="47"/>
        <v>0</v>
      </c>
      <c r="H229" s="19">
        <f t="shared" si="48"/>
        <v>0</v>
      </c>
      <c r="I229" s="18">
        <f t="shared" si="52"/>
        <v>42.553191489361701</v>
      </c>
      <c r="J229" s="19">
        <f t="shared" si="49"/>
        <v>0</v>
      </c>
      <c r="K229" s="19">
        <f t="shared" si="53"/>
        <v>87.5</v>
      </c>
      <c r="L229" s="20">
        <f>H229/$B$50</f>
        <v>0</v>
      </c>
      <c r="M229" s="20">
        <f>I229/$B$50</f>
        <v>0.85106382978723405</v>
      </c>
      <c r="N229" s="11">
        <f t="shared" si="50"/>
        <v>11350</v>
      </c>
    </row>
    <row r="230" spans="4:14" ht="15" customHeight="1" x14ac:dyDescent="0.2">
      <c r="D230" s="34">
        <v>22.8</v>
      </c>
      <c r="E230" s="18">
        <f t="shared" si="51"/>
        <v>85.106382978723403</v>
      </c>
      <c r="F230" s="18">
        <f t="shared" ref="F230:F293" si="54">MAX(F229-$E230/30,0)</f>
        <v>0</v>
      </c>
      <c r="G230" s="18">
        <f t="shared" ref="G230:G293" si="55">MAX(G229-$E230/15,0)</f>
        <v>0</v>
      </c>
      <c r="H230" s="19">
        <f t="shared" ref="H230:H293" si="56">12*(F229-F230)+9*(G229-G230)</f>
        <v>0</v>
      </c>
      <c r="I230" s="18">
        <f t="shared" si="52"/>
        <v>42.553191489361701</v>
      </c>
      <c r="J230" s="19">
        <f t="shared" ref="J230:J293" si="57">9*G230+6*F230</f>
        <v>0</v>
      </c>
      <c r="K230" s="19">
        <f t="shared" si="53"/>
        <v>87.5</v>
      </c>
      <c r="L230" s="20">
        <f>H230/$B$50</f>
        <v>0</v>
      </c>
      <c r="M230" s="20">
        <f>I230/$B$50</f>
        <v>0.85106382978723405</v>
      </c>
      <c r="N230" s="11">
        <f t="shared" ref="N230:N293" si="58">$B$4*D230</f>
        <v>11400</v>
      </c>
    </row>
    <row r="231" spans="4:14" ht="15" customHeight="1" x14ac:dyDescent="0.2">
      <c r="D231" s="34">
        <v>22.9</v>
      </c>
      <c r="E231" s="18">
        <f t="shared" si="51"/>
        <v>85.106382978723403</v>
      </c>
      <c r="F231" s="18">
        <f t="shared" si="54"/>
        <v>0</v>
      </c>
      <c r="G231" s="18">
        <f t="shared" si="55"/>
        <v>0</v>
      </c>
      <c r="H231" s="19">
        <f t="shared" si="56"/>
        <v>0</v>
      </c>
      <c r="I231" s="18">
        <f t="shared" si="52"/>
        <v>42.553191489361701</v>
      </c>
      <c r="J231" s="19">
        <f t="shared" si="57"/>
        <v>0</v>
      </c>
      <c r="K231" s="19">
        <f t="shared" si="53"/>
        <v>87.5</v>
      </c>
      <c r="L231" s="20">
        <f>H231/$B$50</f>
        <v>0</v>
      </c>
      <c r="M231" s="20">
        <f>I231/$B$50</f>
        <v>0.85106382978723405</v>
      </c>
      <c r="N231" s="11">
        <f t="shared" si="58"/>
        <v>11450</v>
      </c>
    </row>
    <row r="232" spans="4:14" ht="15" customHeight="1" x14ac:dyDescent="0.2">
      <c r="D232" s="34">
        <v>23</v>
      </c>
      <c r="E232" s="18">
        <f t="shared" si="51"/>
        <v>85.106382978723403</v>
      </c>
      <c r="F232" s="18">
        <f t="shared" si="54"/>
        <v>0</v>
      </c>
      <c r="G232" s="18">
        <f t="shared" si="55"/>
        <v>0</v>
      </c>
      <c r="H232" s="19">
        <f t="shared" si="56"/>
        <v>0</v>
      </c>
      <c r="I232" s="18">
        <f t="shared" si="52"/>
        <v>42.553191489361701</v>
      </c>
      <c r="J232" s="19">
        <f t="shared" si="57"/>
        <v>0</v>
      </c>
      <c r="K232" s="19">
        <f t="shared" si="53"/>
        <v>87.5</v>
      </c>
      <c r="L232" s="20">
        <f>H232/$B$50</f>
        <v>0</v>
      </c>
      <c r="M232" s="20">
        <f>I232/$B$50</f>
        <v>0.85106382978723405</v>
      </c>
      <c r="N232" s="11">
        <f t="shared" si="58"/>
        <v>11500</v>
      </c>
    </row>
    <row r="233" spans="4:14" ht="15" customHeight="1" x14ac:dyDescent="0.2">
      <c r="D233" s="34">
        <v>23.1</v>
      </c>
      <c r="E233" s="18">
        <f t="shared" si="51"/>
        <v>85.106382978723403</v>
      </c>
      <c r="F233" s="18">
        <f t="shared" si="54"/>
        <v>0</v>
      </c>
      <c r="G233" s="18">
        <f t="shared" si="55"/>
        <v>0</v>
      </c>
      <c r="H233" s="19">
        <f t="shared" si="56"/>
        <v>0</v>
      </c>
      <c r="I233" s="18">
        <f t="shared" si="52"/>
        <v>42.553191489361701</v>
      </c>
      <c r="J233" s="19">
        <f t="shared" si="57"/>
        <v>0</v>
      </c>
      <c r="K233" s="19">
        <f t="shared" si="53"/>
        <v>87.5</v>
      </c>
      <c r="L233" s="20">
        <f>H233/$B$50</f>
        <v>0</v>
      </c>
      <c r="M233" s="20">
        <f>I233/$B$50</f>
        <v>0.85106382978723405</v>
      </c>
      <c r="N233" s="11">
        <f t="shared" si="58"/>
        <v>11550</v>
      </c>
    </row>
    <row r="234" spans="4:14" ht="15" customHeight="1" x14ac:dyDescent="0.2">
      <c r="D234" s="34">
        <v>23.2</v>
      </c>
      <c r="E234" s="18">
        <f t="shared" si="51"/>
        <v>85.106382978723403</v>
      </c>
      <c r="F234" s="18">
        <f t="shared" si="54"/>
        <v>0</v>
      </c>
      <c r="G234" s="18">
        <f t="shared" si="55"/>
        <v>0</v>
      </c>
      <c r="H234" s="19">
        <f t="shared" si="56"/>
        <v>0</v>
      </c>
      <c r="I234" s="18">
        <f t="shared" si="52"/>
        <v>42.553191489361701</v>
      </c>
      <c r="J234" s="19">
        <f t="shared" si="57"/>
        <v>0</v>
      </c>
      <c r="K234" s="19">
        <f t="shared" si="53"/>
        <v>87.5</v>
      </c>
      <c r="L234" s="20">
        <f>H234/$B$50</f>
        <v>0</v>
      </c>
      <c r="M234" s="20">
        <f>I234/$B$50</f>
        <v>0.85106382978723405</v>
      </c>
      <c r="N234" s="11">
        <f t="shared" si="58"/>
        <v>11600</v>
      </c>
    </row>
    <row r="235" spans="4:14" ht="15" customHeight="1" x14ac:dyDescent="0.2">
      <c r="D235" s="34">
        <v>23.3</v>
      </c>
      <c r="E235" s="18">
        <f t="shared" si="51"/>
        <v>85.106382978723403</v>
      </c>
      <c r="F235" s="18">
        <f t="shared" si="54"/>
        <v>0</v>
      </c>
      <c r="G235" s="18">
        <f t="shared" si="55"/>
        <v>0</v>
      </c>
      <c r="H235" s="19">
        <f t="shared" si="56"/>
        <v>0</v>
      </c>
      <c r="I235" s="18">
        <f t="shared" si="52"/>
        <v>42.553191489361701</v>
      </c>
      <c r="J235" s="19">
        <f t="shared" si="57"/>
        <v>0</v>
      </c>
      <c r="K235" s="19">
        <f t="shared" si="53"/>
        <v>87.5</v>
      </c>
      <c r="L235" s="20">
        <f>H235/$B$50</f>
        <v>0</v>
      </c>
      <c r="M235" s="20">
        <f>I235/$B$50</f>
        <v>0.85106382978723405</v>
      </c>
      <c r="N235" s="11">
        <f t="shared" si="58"/>
        <v>11650</v>
      </c>
    </row>
    <row r="236" spans="4:14" ht="15" customHeight="1" x14ac:dyDescent="0.2">
      <c r="D236" s="34">
        <v>23.4</v>
      </c>
      <c r="E236" s="18">
        <f t="shared" si="51"/>
        <v>85.106382978723403</v>
      </c>
      <c r="F236" s="18">
        <f t="shared" si="54"/>
        <v>0</v>
      </c>
      <c r="G236" s="18">
        <f t="shared" si="55"/>
        <v>0</v>
      </c>
      <c r="H236" s="19">
        <f t="shared" si="56"/>
        <v>0</v>
      </c>
      <c r="I236" s="18">
        <f t="shared" si="52"/>
        <v>42.553191489361701</v>
      </c>
      <c r="J236" s="19">
        <f t="shared" si="57"/>
        <v>0</v>
      </c>
      <c r="K236" s="19">
        <f t="shared" si="53"/>
        <v>87.5</v>
      </c>
      <c r="L236" s="20">
        <f>H236/$B$50</f>
        <v>0</v>
      </c>
      <c r="M236" s="20">
        <f>I236/$B$50</f>
        <v>0.85106382978723405</v>
      </c>
      <c r="N236" s="11">
        <f t="shared" si="58"/>
        <v>11700</v>
      </c>
    </row>
    <row r="237" spans="4:14" ht="15" customHeight="1" x14ac:dyDescent="0.2">
      <c r="D237" s="34">
        <v>23.5</v>
      </c>
      <c r="E237" s="18">
        <f t="shared" si="51"/>
        <v>85.106382978723403</v>
      </c>
      <c r="F237" s="18">
        <f t="shared" si="54"/>
        <v>0</v>
      </c>
      <c r="G237" s="18">
        <f t="shared" si="55"/>
        <v>0</v>
      </c>
      <c r="H237" s="19">
        <f t="shared" si="56"/>
        <v>0</v>
      </c>
      <c r="I237" s="18">
        <f t="shared" si="52"/>
        <v>42.553191489361701</v>
      </c>
      <c r="J237" s="19">
        <f t="shared" si="57"/>
        <v>0</v>
      </c>
      <c r="K237" s="19">
        <f t="shared" si="53"/>
        <v>87.5</v>
      </c>
      <c r="L237" s="20">
        <f>H237/$B$50</f>
        <v>0</v>
      </c>
      <c r="M237" s="20">
        <f>I237/$B$50</f>
        <v>0.85106382978723405</v>
      </c>
      <c r="N237" s="11">
        <f t="shared" si="58"/>
        <v>11750</v>
      </c>
    </row>
    <row r="238" spans="4:14" ht="15" customHeight="1" x14ac:dyDescent="0.2">
      <c r="D238" s="34">
        <v>23.6</v>
      </c>
      <c r="E238" s="18">
        <f t="shared" si="51"/>
        <v>85.106382978723403</v>
      </c>
      <c r="F238" s="18">
        <f t="shared" si="54"/>
        <v>0</v>
      </c>
      <c r="G238" s="18">
        <f t="shared" si="55"/>
        <v>0</v>
      </c>
      <c r="H238" s="19">
        <f t="shared" si="56"/>
        <v>0</v>
      </c>
      <c r="I238" s="18">
        <f t="shared" si="52"/>
        <v>42.553191489361701</v>
      </c>
      <c r="J238" s="19">
        <f t="shared" si="57"/>
        <v>0</v>
      </c>
      <c r="K238" s="19">
        <f t="shared" si="53"/>
        <v>87.5</v>
      </c>
      <c r="L238" s="20">
        <f>H238/$B$50</f>
        <v>0</v>
      </c>
      <c r="M238" s="20">
        <f>I238/$B$50</f>
        <v>0.85106382978723405</v>
      </c>
      <c r="N238" s="11">
        <f t="shared" si="58"/>
        <v>11800</v>
      </c>
    </row>
    <row r="239" spans="4:14" ht="15" customHeight="1" x14ac:dyDescent="0.2">
      <c r="D239" s="34">
        <v>23.7</v>
      </c>
      <c r="E239" s="18">
        <f t="shared" si="51"/>
        <v>85.106382978723403</v>
      </c>
      <c r="F239" s="18">
        <f t="shared" si="54"/>
        <v>0</v>
      </c>
      <c r="G239" s="18">
        <f t="shared" si="55"/>
        <v>0</v>
      </c>
      <c r="H239" s="19">
        <f t="shared" si="56"/>
        <v>0</v>
      </c>
      <c r="I239" s="18">
        <f t="shared" si="52"/>
        <v>42.553191489361701</v>
      </c>
      <c r="J239" s="19">
        <f t="shared" si="57"/>
        <v>0</v>
      </c>
      <c r="K239" s="19">
        <f t="shared" si="53"/>
        <v>87.5</v>
      </c>
      <c r="L239" s="20">
        <f>H239/$B$50</f>
        <v>0</v>
      </c>
      <c r="M239" s="20">
        <f>I239/$B$50</f>
        <v>0.85106382978723405</v>
      </c>
      <c r="N239" s="11">
        <f t="shared" si="58"/>
        <v>11850</v>
      </c>
    </row>
    <row r="240" spans="4:14" ht="15" customHeight="1" x14ac:dyDescent="0.2">
      <c r="D240" s="34">
        <v>23.8</v>
      </c>
      <c r="E240" s="18">
        <f t="shared" si="51"/>
        <v>85.106382978723403</v>
      </c>
      <c r="F240" s="18">
        <f t="shared" si="54"/>
        <v>0</v>
      </c>
      <c r="G240" s="18">
        <f t="shared" si="55"/>
        <v>0</v>
      </c>
      <c r="H240" s="19">
        <f t="shared" si="56"/>
        <v>0</v>
      </c>
      <c r="I240" s="18">
        <f t="shared" si="52"/>
        <v>42.553191489361701</v>
      </c>
      <c r="J240" s="19">
        <f t="shared" si="57"/>
        <v>0</v>
      </c>
      <c r="K240" s="19">
        <f t="shared" si="53"/>
        <v>87.5</v>
      </c>
      <c r="L240" s="20">
        <f>H240/$B$50</f>
        <v>0</v>
      </c>
      <c r="M240" s="20">
        <f>I240/$B$50</f>
        <v>0.85106382978723405</v>
      </c>
      <c r="N240" s="11">
        <f t="shared" si="58"/>
        <v>11900</v>
      </c>
    </row>
    <row r="241" spans="4:14" ht="15" customHeight="1" x14ac:dyDescent="0.2">
      <c r="D241" s="34">
        <v>23.899999999999899</v>
      </c>
      <c r="E241" s="18">
        <f t="shared" si="51"/>
        <v>85.106382978723403</v>
      </c>
      <c r="F241" s="18">
        <f t="shared" si="54"/>
        <v>0</v>
      </c>
      <c r="G241" s="18">
        <f t="shared" si="55"/>
        <v>0</v>
      </c>
      <c r="H241" s="19">
        <f t="shared" si="56"/>
        <v>0</v>
      </c>
      <c r="I241" s="18">
        <f t="shared" si="52"/>
        <v>42.553191489361701</v>
      </c>
      <c r="J241" s="19">
        <f t="shared" si="57"/>
        <v>0</v>
      </c>
      <c r="K241" s="19">
        <f t="shared" si="53"/>
        <v>87.5</v>
      </c>
      <c r="L241" s="20">
        <f>H241/$B$50</f>
        <v>0</v>
      </c>
      <c r="M241" s="20">
        <f>I241/$B$50</f>
        <v>0.85106382978723405</v>
      </c>
      <c r="N241" s="11">
        <f t="shared" si="58"/>
        <v>11949.999999999949</v>
      </c>
    </row>
    <row r="242" spans="4:14" ht="15" customHeight="1" x14ac:dyDescent="0.2">
      <c r="D242" s="34">
        <v>23.999999999999901</v>
      </c>
      <c r="E242" s="18">
        <f t="shared" si="51"/>
        <v>85.106382978723403</v>
      </c>
      <c r="F242" s="18">
        <f t="shared" si="54"/>
        <v>0</v>
      </c>
      <c r="G242" s="18">
        <f t="shared" si="55"/>
        <v>0</v>
      </c>
      <c r="H242" s="19">
        <f t="shared" si="56"/>
        <v>0</v>
      </c>
      <c r="I242" s="18">
        <f t="shared" si="52"/>
        <v>42.553191489361701</v>
      </c>
      <c r="J242" s="19">
        <f t="shared" si="57"/>
        <v>0</v>
      </c>
      <c r="K242" s="19">
        <f t="shared" si="53"/>
        <v>87.5</v>
      </c>
      <c r="L242" s="20">
        <f>H242/$B$50</f>
        <v>0</v>
      </c>
      <c r="M242" s="20">
        <f>I242/$B$50</f>
        <v>0.85106382978723405</v>
      </c>
      <c r="N242" s="11">
        <f t="shared" si="58"/>
        <v>11999.999999999951</v>
      </c>
    </row>
    <row r="243" spans="4:14" ht="15" customHeight="1" x14ac:dyDescent="0.2">
      <c r="D243" s="34">
        <v>24.099999999999898</v>
      </c>
      <c r="E243" s="18">
        <f t="shared" si="51"/>
        <v>85.106382978723403</v>
      </c>
      <c r="F243" s="18">
        <f t="shared" si="54"/>
        <v>0</v>
      </c>
      <c r="G243" s="18">
        <f t="shared" si="55"/>
        <v>0</v>
      </c>
      <c r="H243" s="19">
        <f t="shared" si="56"/>
        <v>0</v>
      </c>
      <c r="I243" s="18">
        <f t="shared" si="52"/>
        <v>42.553191489361701</v>
      </c>
      <c r="J243" s="19">
        <f t="shared" si="57"/>
        <v>0</v>
      </c>
      <c r="K243" s="19">
        <f t="shared" si="53"/>
        <v>87.5</v>
      </c>
      <c r="L243" s="20">
        <f>H243/$B$50</f>
        <v>0</v>
      </c>
      <c r="M243" s="20">
        <f>I243/$B$50</f>
        <v>0.85106382978723405</v>
      </c>
      <c r="N243" s="11">
        <f t="shared" si="58"/>
        <v>12049.999999999949</v>
      </c>
    </row>
    <row r="244" spans="4:14" ht="15" customHeight="1" x14ac:dyDescent="0.2">
      <c r="D244" s="34">
        <v>24.1999999999999</v>
      </c>
      <c r="E244" s="18">
        <f t="shared" si="51"/>
        <v>85.106382978723403</v>
      </c>
      <c r="F244" s="18">
        <f t="shared" si="54"/>
        <v>0</v>
      </c>
      <c r="G244" s="18">
        <f t="shared" si="55"/>
        <v>0</v>
      </c>
      <c r="H244" s="19">
        <f t="shared" si="56"/>
        <v>0</v>
      </c>
      <c r="I244" s="18">
        <f t="shared" si="52"/>
        <v>42.553191489361701</v>
      </c>
      <c r="J244" s="19">
        <f t="shared" si="57"/>
        <v>0</v>
      </c>
      <c r="K244" s="19">
        <f t="shared" si="53"/>
        <v>87.5</v>
      </c>
      <c r="L244" s="20">
        <f>H244/$B$50</f>
        <v>0</v>
      </c>
      <c r="M244" s="20">
        <f>I244/$B$50</f>
        <v>0.85106382978723405</v>
      </c>
      <c r="N244" s="11">
        <f t="shared" si="58"/>
        <v>12099.999999999949</v>
      </c>
    </row>
    <row r="245" spans="4:14" ht="15" customHeight="1" x14ac:dyDescent="0.2">
      <c r="D245" s="34">
        <v>24.299999999999901</v>
      </c>
      <c r="E245" s="18">
        <f t="shared" si="51"/>
        <v>85.106382978723403</v>
      </c>
      <c r="F245" s="18">
        <f t="shared" si="54"/>
        <v>0</v>
      </c>
      <c r="G245" s="18">
        <f t="shared" si="55"/>
        <v>0</v>
      </c>
      <c r="H245" s="19">
        <f t="shared" si="56"/>
        <v>0</v>
      </c>
      <c r="I245" s="18">
        <f t="shared" si="52"/>
        <v>42.553191489361701</v>
      </c>
      <c r="J245" s="19">
        <f t="shared" si="57"/>
        <v>0</v>
      </c>
      <c r="K245" s="19">
        <f t="shared" si="53"/>
        <v>87.5</v>
      </c>
      <c r="L245" s="20">
        <f>H245/$B$50</f>
        <v>0</v>
      </c>
      <c r="M245" s="20">
        <f>I245/$B$50</f>
        <v>0.85106382978723405</v>
      </c>
      <c r="N245" s="11">
        <f t="shared" si="58"/>
        <v>12149.999999999951</v>
      </c>
    </row>
    <row r="246" spans="4:14" ht="15" customHeight="1" x14ac:dyDescent="0.2">
      <c r="D246" s="34">
        <v>24.399999999999899</v>
      </c>
      <c r="E246" s="18">
        <f t="shared" si="51"/>
        <v>85.106382978723403</v>
      </c>
      <c r="F246" s="18">
        <f t="shared" si="54"/>
        <v>0</v>
      </c>
      <c r="G246" s="18">
        <f t="shared" si="55"/>
        <v>0</v>
      </c>
      <c r="H246" s="19">
        <f t="shared" si="56"/>
        <v>0</v>
      </c>
      <c r="I246" s="18">
        <f t="shared" si="52"/>
        <v>42.553191489361701</v>
      </c>
      <c r="J246" s="19">
        <f t="shared" si="57"/>
        <v>0</v>
      </c>
      <c r="K246" s="19">
        <f t="shared" si="53"/>
        <v>87.5</v>
      </c>
      <c r="L246" s="20">
        <f>H246/$B$50</f>
        <v>0</v>
      </c>
      <c r="M246" s="20">
        <f>I246/$B$50</f>
        <v>0.85106382978723405</v>
      </c>
      <c r="N246" s="11">
        <f t="shared" si="58"/>
        <v>12199.999999999949</v>
      </c>
    </row>
    <row r="247" spans="4:14" ht="15" customHeight="1" x14ac:dyDescent="0.2">
      <c r="D247" s="34">
        <v>24.499999999999901</v>
      </c>
      <c r="E247" s="18">
        <f t="shared" si="51"/>
        <v>85.106382978723403</v>
      </c>
      <c r="F247" s="18">
        <f t="shared" si="54"/>
        <v>0</v>
      </c>
      <c r="G247" s="18">
        <f t="shared" si="55"/>
        <v>0</v>
      </c>
      <c r="H247" s="19">
        <f t="shared" si="56"/>
        <v>0</v>
      </c>
      <c r="I247" s="18">
        <f t="shared" si="52"/>
        <v>42.553191489361701</v>
      </c>
      <c r="J247" s="19">
        <f t="shared" si="57"/>
        <v>0</v>
      </c>
      <c r="K247" s="19">
        <f t="shared" si="53"/>
        <v>87.5</v>
      </c>
      <c r="L247" s="20">
        <f>H247/$B$50</f>
        <v>0</v>
      </c>
      <c r="M247" s="20">
        <f>I247/$B$50</f>
        <v>0.85106382978723405</v>
      </c>
      <c r="N247" s="11">
        <f t="shared" si="58"/>
        <v>12249.999999999951</v>
      </c>
    </row>
    <row r="248" spans="4:14" ht="15" customHeight="1" x14ac:dyDescent="0.2">
      <c r="D248" s="34">
        <v>24.599999999999898</v>
      </c>
      <c r="E248" s="18">
        <f t="shared" si="51"/>
        <v>85.106382978723403</v>
      </c>
      <c r="F248" s="18">
        <f t="shared" si="54"/>
        <v>0</v>
      </c>
      <c r="G248" s="18">
        <f t="shared" si="55"/>
        <v>0</v>
      </c>
      <c r="H248" s="19">
        <f t="shared" si="56"/>
        <v>0</v>
      </c>
      <c r="I248" s="18">
        <f t="shared" si="52"/>
        <v>42.553191489361701</v>
      </c>
      <c r="J248" s="19">
        <f t="shared" si="57"/>
        <v>0</v>
      </c>
      <c r="K248" s="19">
        <f t="shared" si="53"/>
        <v>87.5</v>
      </c>
      <c r="L248" s="20">
        <f>H248/$B$50</f>
        <v>0</v>
      </c>
      <c r="M248" s="20">
        <f>I248/$B$50</f>
        <v>0.85106382978723405</v>
      </c>
      <c r="N248" s="11">
        <f t="shared" si="58"/>
        <v>12299.999999999949</v>
      </c>
    </row>
    <row r="249" spans="4:14" ht="15" customHeight="1" x14ac:dyDescent="0.2">
      <c r="D249" s="34">
        <v>24.6999999999999</v>
      </c>
      <c r="E249" s="18">
        <f t="shared" si="51"/>
        <v>85.106382978723403</v>
      </c>
      <c r="F249" s="18">
        <f t="shared" si="54"/>
        <v>0</v>
      </c>
      <c r="G249" s="18">
        <f t="shared" si="55"/>
        <v>0</v>
      </c>
      <c r="H249" s="19">
        <f t="shared" si="56"/>
        <v>0</v>
      </c>
      <c r="I249" s="18">
        <f t="shared" si="52"/>
        <v>42.553191489361701</v>
      </c>
      <c r="J249" s="19">
        <f t="shared" si="57"/>
        <v>0</v>
      </c>
      <c r="K249" s="19">
        <f t="shared" si="53"/>
        <v>87.5</v>
      </c>
      <c r="L249" s="20">
        <f>H249/$B$50</f>
        <v>0</v>
      </c>
      <c r="M249" s="20">
        <f>I249/$B$50</f>
        <v>0.85106382978723405</v>
      </c>
      <c r="N249" s="11">
        <f t="shared" si="58"/>
        <v>12349.999999999949</v>
      </c>
    </row>
    <row r="250" spans="4:14" ht="15" customHeight="1" x14ac:dyDescent="0.2">
      <c r="D250" s="34">
        <v>24.799999999999901</v>
      </c>
      <c r="E250" s="18">
        <f t="shared" si="51"/>
        <v>85.106382978723403</v>
      </c>
      <c r="F250" s="18">
        <f t="shared" si="54"/>
        <v>0</v>
      </c>
      <c r="G250" s="18">
        <f t="shared" si="55"/>
        <v>0</v>
      </c>
      <c r="H250" s="19">
        <f t="shared" si="56"/>
        <v>0</v>
      </c>
      <c r="I250" s="18">
        <f t="shared" si="52"/>
        <v>42.553191489361701</v>
      </c>
      <c r="J250" s="19">
        <f t="shared" si="57"/>
        <v>0</v>
      </c>
      <c r="K250" s="19">
        <f t="shared" si="53"/>
        <v>87.5</v>
      </c>
      <c r="L250" s="20">
        <f>H250/$B$50</f>
        <v>0</v>
      </c>
      <c r="M250" s="20">
        <f>I250/$B$50</f>
        <v>0.85106382978723405</v>
      </c>
      <c r="N250" s="11">
        <f t="shared" si="58"/>
        <v>12399.999999999951</v>
      </c>
    </row>
    <row r="251" spans="4:14" ht="15" customHeight="1" x14ac:dyDescent="0.2">
      <c r="D251" s="34">
        <v>24.899999999999899</v>
      </c>
      <c r="E251" s="18">
        <f t="shared" si="51"/>
        <v>85.106382978723403</v>
      </c>
      <c r="F251" s="18">
        <f t="shared" si="54"/>
        <v>0</v>
      </c>
      <c r="G251" s="18">
        <f t="shared" si="55"/>
        <v>0</v>
      </c>
      <c r="H251" s="19">
        <f t="shared" si="56"/>
        <v>0</v>
      </c>
      <c r="I251" s="18">
        <f t="shared" si="52"/>
        <v>42.553191489361701</v>
      </c>
      <c r="J251" s="19">
        <f t="shared" si="57"/>
        <v>0</v>
      </c>
      <c r="K251" s="19">
        <f t="shared" si="53"/>
        <v>87.5</v>
      </c>
      <c r="L251" s="20">
        <f>H251/$B$50</f>
        <v>0</v>
      </c>
      <c r="M251" s="20">
        <f>I251/$B$50</f>
        <v>0.85106382978723405</v>
      </c>
      <c r="N251" s="11">
        <f t="shared" si="58"/>
        <v>12449.999999999949</v>
      </c>
    </row>
    <row r="252" spans="4:14" ht="15" customHeight="1" x14ac:dyDescent="0.2">
      <c r="D252" s="34">
        <v>24.999999999999901</v>
      </c>
      <c r="E252" s="18">
        <f t="shared" si="51"/>
        <v>85.106382978723403</v>
      </c>
      <c r="F252" s="18">
        <f t="shared" si="54"/>
        <v>0</v>
      </c>
      <c r="G252" s="18">
        <f t="shared" si="55"/>
        <v>0</v>
      </c>
      <c r="H252" s="19">
        <f t="shared" si="56"/>
        <v>0</v>
      </c>
      <c r="I252" s="18">
        <f t="shared" si="52"/>
        <v>42.553191489361701</v>
      </c>
      <c r="J252" s="19">
        <f t="shared" si="57"/>
        <v>0</v>
      </c>
      <c r="K252" s="19">
        <f t="shared" si="53"/>
        <v>87.5</v>
      </c>
      <c r="L252" s="20">
        <f>H252/$B$50</f>
        <v>0</v>
      </c>
      <c r="M252" s="20">
        <f>I252/$B$50</f>
        <v>0.85106382978723405</v>
      </c>
      <c r="N252" s="11">
        <f t="shared" si="58"/>
        <v>12499.999999999951</v>
      </c>
    </row>
    <row r="253" spans="4:14" ht="15" customHeight="1" x14ac:dyDescent="0.2">
      <c r="D253" s="34">
        <v>25.099999999999898</v>
      </c>
      <c r="E253" s="18">
        <f t="shared" si="51"/>
        <v>85.106382978723403</v>
      </c>
      <c r="F253" s="18">
        <f t="shared" si="54"/>
        <v>0</v>
      </c>
      <c r="G253" s="18">
        <f t="shared" si="55"/>
        <v>0</v>
      </c>
      <c r="H253" s="19">
        <f t="shared" si="56"/>
        <v>0</v>
      </c>
      <c r="I253" s="18">
        <f t="shared" si="52"/>
        <v>42.553191489361701</v>
      </c>
      <c r="J253" s="19">
        <f t="shared" si="57"/>
        <v>0</v>
      </c>
      <c r="K253" s="19">
        <f t="shared" si="53"/>
        <v>87.5</v>
      </c>
      <c r="L253" s="20">
        <f>H253/$B$50</f>
        <v>0</v>
      </c>
      <c r="M253" s="20">
        <f>I253/$B$50</f>
        <v>0.85106382978723405</v>
      </c>
      <c r="N253" s="11">
        <f t="shared" si="58"/>
        <v>12549.999999999949</v>
      </c>
    </row>
    <row r="254" spans="4:14" ht="15" customHeight="1" x14ac:dyDescent="0.2">
      <c r="D254" s="34">
        <v>25.1999999999999</v>
      </c>
      <c r="E254" s="18">
        <f t="shared" si="51"/>
        <v>85.106382978723403</v>
      </c>
      <c r="F254" s="18">
        <f t="shared" si="54"/>
        <v>0</v>
      </c>
      <c r="G254" s="18">
        <f t="shared" si="55"/>
        <v>0</v>
      </c>
      <c r="H254" s="19">
        <f t="shared" si="56"/>
        <v>0</v>
      </c>
      <c r="I254" s="18">
        <f t="shared" si="52"/>
        <v>42.553191489361701</v>
      </c>
      <c r="J254" s="19">
        <f t="shared" si="57"/>
        <v>0</v>
      </c>
      <c r="K254" s="19">
        <f t="shared" si="53"/>
        <v>87.5</v>
      </c>
      <c r="L254" s="20">
        <f>H254/$B$50</f>
        <v>0</v>
      </c>
      <c r="M254" s="20">
        <f>I254/$B$50</f>
        <v>0.85106382978723405</v>
      </c>
      <c r="N254" s="11">
        <f t="shared" si="58"/>
        <v>12599.999999999949</v>
      </c>
    </row>
    <row r="255" spans="4:14" ht="15" customHeight="1" x14ac:dyDescent="0.2">
      <c r="D255" s="34">
        <v>25.299999999999901</v>
      </c>
      <c r="E255" s="18">
        <f t="shared" si="51"/>
        <v>85.106382978723403</v>
      </c>
      <c r="F255" s="18">
        <f t="shared" si="54"/>
        <v>0</v>
      </c>
      <c r="G255" s="18">
        <f t="shared" si="55"/>
        <v>0</v>
      </c>
      <c r="H255" s="19">
        <f t="shared" si="56"/>
        <v>0</v>
      </c>
      <c r="I255" s="18">
        <f t="shared" si="52"/>
        <v>42.553191489361701</v>
      </c>
      <c r="J255" s="19">
        <f t="shared" si="57"/>
        <v>0</v>
      </c>
      <c r="K255" s="19">
        <f t="shared" si="53"/>
        <v>87.5</v>
      </c>
      <c r="L255" s="20">
        <f>H255/$B$50</f>
        <v>0</v>
      </c>
      <c r="M255" s="20">
        <f>I255/$B$50</f>
        <v>0.85106382978723405</v>
      </c>
      <c r="N255" s="11">
        <f t="shared" si="58"/>
        <v>12649.999999999951</v>
      </c>
    </row>
    <row r="256" spans="4:14" ht="15" customHeight="1" x14ac:dyDescent="0.2">
      <c r="D256" s="34">
        <v>25.399999999999899</v>
      </c>
      <c r="E256" s="18">
        <f t="shared" si="51"/>
        <v>85.106382978723403</v>
      </c>
      <c r="F256" s="18">
        <f t="shared" si="54"/>
        <v>0</v>
      </c>
      <c r="G256" s="18">
        <f t="shared" si="55"/>
        <v>0</v>
      </c>
      <c r="H256" s="19">
        <f t="shared" si="56"/>
        <v>0</v>
      </c>
      <c r="I256" s="18">
        <f t="shared" si="52"/>
        <v>42.553191489361701</v>
      </c>
      <c r="J256" s="19">
        <f t="shared" si="57"/>
        <v>0</v>
      </c>
      <c r="K256" s="19">
        <f t="shared" si="53"/>
        <v>87.5</v>
      </c>
      <c r="L256" s="20">
        <f>H256/$B$50</f>
        <v>0</v>
      </c>
      <c r="M256" s="20">
        <f>I256/$B$50</f>
        <v>0.85106382978723405</v>
      </c>
      <c r="N256" s="11">
        <f t="shared" si="58"/>
        <v>12699.999999999949</v>
      </c>
    </row>
    <row r="257" spans="4:14" ht="15" customHeight="1" x14ac:dyDescent="0.2">
      <c r="D257" s="34">
        <v>25.499999999999901</v>
      </c>
      <c r="E257" s="18">
        <f t="shared" si="51"/>
        <v>85.106382978723403</v>
      </c>
      <c r="F257" s="18">
        <f t="shared" si="54"/>
        <v>0</v>
      </c>
      <c r="G257" s="18">
        <f t="shared" si="55"/>
        <v>0</v>
      </c>
      <c r="H257" s="19">
        <f t="shared" si="56"/>
        <v>0</v>
      </c>
      <c r="I257" s="18">
        <f t="shared" si="52"/>
        <v>42.553191489361701</v>
      </c>
      <c r="J257" s="19">
        <f t="shared" si="57"/>
        <v>0</v>
      </c>
      <c r="K257" s="19">
        <f t="shared" si="53"/>
        <v>87.5</v>
      </c>
      <c r="L257" s="20">
        <f>H257/$B$50</f>
        <v>0</v>
      </c>
      <c r="M257" s="20">
        <f>I257/$B$50</f>
        <v>0.85106382978723405</v>
      </c>
      <c r="N257" s="11">
        <f t="shared" si="58"/>
        <v>12749.999999999951</v>
      </c>
    </row>
    <row r="258" spans="4:14" ht="15" customHeight="1" x14ac:dyDescent="0.2">
      <c r="D258" s="34">
        <v>25.599999999999898</v>
      </c>
      <c r="E258" s="18">
        <f t="shared" si="51"/>
        <v>85.106382978723403</v>
      </c>
      <c r="F258" s="18">
        <f t="shared" si="54"/>
        <v>0</v>
      </c>
      <c r="G258" s="18">
        <f t="shared" si="55"/>
        <v>0</v>
      </c>
      <c r="H258" s="19">
        <f t="shared" si="56"/>
        <v>0</v>
      </c>
      <c r="I258" s="18">
        <f t="shared" si="52"/>
        <v>42.553191489361701</v>
      </c>
      <c r="J258" s="19">
        <f t="shared" si="57"/>
        <v>0</v>
      </c>
      <c r="K258" s="19">
        <f t="shared" si="53"/>
        <v>87.5</v>
      </c>
      <c r="L258" s="20">
        <f>H258/$B$50</f>
        <v>0</v>
      </c>
      <c r="M258" s="20">
        <f>I258/$B$50</f>
        <v>0.85106382978723405</v>
      </c>
      <c r="N258" s="11">
        <f t="shared" si="58"/>
        <v>12799.999999999949</v>
      </c>
    </row>
    <row r="259" spans="4:14" ht="15" customHeight="1" x14ac:dyDescent="0.2">
      <c r="D259" s="34">
        <v>25.6999999999999</v>
      </c>
      <c r="E259" s="18">
        <f t="shared" si="51"/>
        <v>85.106382978723403</v>
      </c>
      <c r="F259" s="18">
        <f t="shared" si="54"/>
        <v>0</v>
      </c>
      <c r="G259" s="18">
        <f t="shared" si="55"/>
        <v>0</v>
      </c>
      <c r="H259" s="19">
        <f t="shared" si="56"/>
        <v>0</v>
      </c>
      <c r="I259" s="18">
        <f t="shared" si="52"/>
        <v>42.553191489361701</v>
      </c>
      <c r="J259" s="19">
        <f t="shared" si="57"/>
        <v>0</v>
      </c>
      <c r="K259" s="19">
        <f t="shared" si="53"/>
        <v>87.5</v>
      </c>
      <c r="L259" s="20">
        <f>H259/$B$50</f>
        <v>0</v>
      </c>
      <c r="M259" s="20">
        <f>I259/$B$50</f>
        <v>0.85106382978723405</v>
      </c>
      <c r="N259" s="11">
        <f t="shared" si="58"/>
        <v>12849.999999999949</v>
      </c>
    </row>
    <row r="260" spans="4:14" ht="15" customHeight="1" x14ac:dyDescent="0.2">
      <c r="D260" s="34">
        <v>25.799999999999901</v>
      </c>
      <c r="E260" s="18">
        <f t="shared" ref="E260:E323" si="59">MAX($B$53,$B$50*$B$52*($B$51*(1+$B$14)/($B$51+K259))+$B$15)</f>
        <v>85.106382978723403</v>
      </c>
      <c r="F260" s="18">
        <f t="shared" si="54"/>
        <v>0</v>
      </c>
      <c r="G260" s="18">
        <f t="shared" si="55"/>
        <v>0</v>
      </c>
      <c r="H260" s="19">
        <f t="shared" si="56"/>
        <v>0</v>
      </c>
      <c r="I260" s="18">
        <f t="shared" ref="I260:I323" si="60">MAX(E260-H260-$B$15,0)/$B$52*$B$41</f>
        <v>42.553191489361701</v>
      </c>
      <c r="J260" s="19">
        <f t="shared" si="57"/>
        <v>0</v>
      </c>
      <c r="K260" s="19">
        <f t="shared" ref="K260:K323" si="61">MAX(J260+$B$28,$B$56)</f>
        <v>87.5</v>
      </c>
      <c r="L260" s="20">
        <f>H260/$B$50</f>
        <v>0</v>
      </c>
      <c r="M260" s="20">
        <f>I260/$B$50</f>
        <v>0.85106382978723405</v>
      </c>
      <c r="N260" s="11">
        <f t="shared" si="58"/>
        <v>12899.999999999951</v>
      </c>
    </row>
    <row r="261" spans="4:14" ht="15" customHeight="1" x14ac:dyDescent="0.2">
      <c r="D261" s="34">
        <v>25.899999999999899</v>
      </c>
      <c r="E261" s="18">
        <f t="shared" si="59"/>
        <v>85.106382978723403</v>
      </c>
      <c r="F261" s="18">
        <f t="shared" si="54"/>
        <v>0</v>
      </c>
      <c r="G261" s="18">
        <f t="shared" si="55"/>
        <v>0</v>
      </c>
      <c r="H261" s="19">
        <f t="shared" si="56"/>
        <v>0</v>
      </c>
      <c r="I261" s="18">
        <f t="shared" si="60"/>
        <v>42.553191489361701</v>
      </c>
      <c r="J261" s="19">
        <f t="shared" si="57"/>
        <v>0</v>
      </c>
      <c r="K261" s="19">
        <f t="shared" si="61"/>
        <v>87.5</v>
      </c>
      <c r="L261" s="20">
        <f>H261/$B$50</f>
        <v>0</v>
      </c>
      <c r="M261" s="20">
        <f>I261/$B$50</f>
        <v>0.85106382978723405</v>
      </c>
      <c r="N261" s="11">
        <f t="shared" si="58"/>
        <v>12949.999999999949</v>
      </c>
    </row>
    <row r="262" spans="4:14" ht="15" customHeight="1" x14ac:dyDescent="0.2">
      <c r="D262" s="34">
        <v>25.999999999999901</v>
      </c>
      <c r="E262" s="18">
        <f t="shared" si="59"/>
        <v>85.106382978723403</v>
      </c>
      <c r="F262" s="18">
        <f t="shared" si="54"/>
        <v>0</v>
      </c>
      <c r="G262" s="18">
        <f t="shared" si="55"/>
        <v>0</v>
      </c>
      <c r="H262" s="19">
        <f t="shared" si="56"/>
        <v>0</v>
      </c>
      <c r="I262" s="18">
        <f t="shared" si="60"/>
        <v>42.553191489361701</v>
      </c>
      <c r="J262" s="19">
        <f t="shared" si="57"/>
        <v>0</v>
      </c>
      <c r="K262" s="19">
        <f t="shared" si="61"/>
        <v>87.5</v>
      </c>
      <c r="L262" s="20">
        <f>H262/$B$50</f>
        <v>0</v>
      </c>
      <c r="M262" s="20">
        <f>I262/$B$50</f>
        <v>0.85106382978723405</v>
      </c>
      <c r="N262" s="11">
        <f t="shared" si="58"/>
        <v>12999.999999999951</v>
      </c>
    </row>
    <row r="263" spans="4:14" ht="15" customHeight="1" x14ac:dyDescent="0.2">
      <c r="D263" s="34">
        <v>26.099999999999898</v>
      </c>
      <c r="E263" s="18">
        <f t="shared" si="59"/>
        <v>85.106382978723403</v>
      </c>
      <c r="F263" s="18">
        <f t="shared" si="54"/>
        <v>0</v>
      </c>
      <c r="G263" s="18">
        <f t="shared" si="55"/>
        <v>0</v>
      </c>
      <c r="H263" s="19">
        <f t="shared" si="56"/>
        <v>0</v>
      </c>
      <c r="I263" s="18">
        <f t="shared" si="60"/>
        <v>42.553191489361701</v>
      </c>
      <c r="J263" s="19">
        <f t="shared" si="57"/>
        <v>0</v>
      </c>
      <c r="K263" s="19">
        <f t="shared" si="61"/>
        <v>87.5</v>
      </c>
      <c r="L263" s="20">
        <f>H263/$B$50</f>
        <v>0</v>
      </c>
      <c r="M263" s="20">
        <f>I263/$B$50</f>
        <v>0.85106382978723405</v>
      </c>
      <c r="N263" s="11">
        <f t="shared" si="58"/>
        <v>13049.999999999949</v>
      </c>
    </row>
    <row r="264" spans="4:14" ht="15" customHeight="1" x14ac:dyDescent="0.2">
      <c r="D264" s="34">
        <v>26.1999999999999</v>
      </c>
      <c r="E264" s="18">
        <f t="shared" si="59"/>
        <v>85.106382978723403</v>
      </c>
      <c r="F264" s="18">
        <f t="shared" si="54"/>
        <v>0</v>
      </c>
      <c r="G264" s="18">
        <f t="shared" si="55"/>
        <v>0</v>
      </c>
      <c r="H264" s="19">
        <f t="shared" si="56"/>
        <v>0</v>
      </c>
      <c r="I264" s="18">
        <f t="shared" si="60"/>
        <v>42.553191489361701</v>
      </c>
      <c r="J264" s="19">
        <f t="shared" si="57"/>
        <v>0</v>
      </c>
      <c r="K264" s="19">
        <f t="shared" si="61"/>
        <v>87.5</v>
      </c>
      <c r="L264" s="20">
        <f>H264/$B$50</f>
        <v>0</v>
      </c>
      <c r="M264" s="20">
        <f>I264/$B$50</f>
        <v>0.85106382978723405</v>
      </c>
      <c r="N264" s="11">
        <f t="shared" si="58"/>
        <v>13099.999999999949</v>
      </c>
    </row>
    <row r="265" spans="4:14" ht="15" customHeight="1" x14ac:dyDescent="0.2">
      <c r="D265" s="34">
        <v>26.299999999999901</v>
      </c>
      <c r="E265" s="18">
        <f t="shared" si="59"/>
        <v>85.106382978723403</v>
      </c>
      <c r="F265" s="18">
        <f t="shared" si="54"/>
        <v>0</v>
      </c>
      <c r="G265" s="18">
        <f t="shared" si="55"/>
        <v>0</v>
      </c>
      <c r="H265" s="19">
        <f t="shared" si="56"/>
        <v>0</v>
      </c>
      <c r="I265" s="18">
        <f t="shared" si="60"/>
        <v>42.553191489361701</v>
      </c>
      <c r="J265" s="19">
        <f t="shared" si="57"/>
        <v>0</v>
      </c>
      <c r="K265" s="19">
        <f t="shared" si="61"/>
        <v>87.5</v>
      </c>
      <c r="L265" s="20">
        <f>H265/$B$50</f>
        <v>0</v>
      </c>
      <c r="M265" s="20">
        <f>I265/$B$50</f>
        <v>0.85106382978723405</v>
      </c>
      <c r="N265" s="11">
        <f t="shared" si="58"/>
        <v>13149.999999999951</v>
      </c>
    </row>
    <row r="266" spans="4:14" ht="15" customHeight="1" x14ac:dyDescent="0.2">
      <c r="D266" s="34">
        <v>26.399999999999899</v>
      </c>
      <c r="E266" s="18">
        <f t="shared" si="59"/>
        <v>85.106382978723403</v>
      </c>
      <c r="F266" s="18">
        <f t="shared" si="54"/>
        <v>0</v>
      </c>
      <c r="G266" s="18">
        <f t="shared" si="55"/>
        <v>0</v>
      </c>
      <c r="H266" s="19">
        <f t="shared" si="56"/>
        <v>0</v>
      </c>
      <c r="I266" s="18">
        <f t="shared" si="60"/>
        <v>42.553191489361701</v>
      </c>
      <c r="J266" s="19">
        <f t="shared" si="57"/>
        <v>0</v>
      </c>
      <c r="K266" s="19">
        <f t="shared" si="61"/>
        <v>87.5</v>
      </c>
      <c r="L266" s="20">
        <f>H266/$B$50</f>
        <v>0</v>
      </c>
      <c r="M266" s="20">
        <f>I266/$B$50</f>
        <v>0.85106382978723405</v>
      </c>
      <c r="N266" s="11">
        <f t="shared" si="58"/>
        <v>13199.999999999949</v>
      </c>
    </row>
    <row r="267" spans="4:14" ht="15" customHeight="1" x14ac:dyDescent="0.2">
      <c r="D267" s="34">
        <v>26.499999999999901</v>
      </c>
      <c r="E267" s="18">
        <f t="shared" si="59"/>
        <v>85.106382978723403</v>
      </c>
      <c r="F267" s="18">
        <f t="shared" si="54"/>
        <v>0</v>
      </c>
      <c r="G267" s="18">
        <f t="shared" si="55"/>
        <v>0</v>
      </c>
      <c r="H267" s="19">
        <f t="shared" si="56"/>
        <v>0</v>
      </c>
      <c r="I267" s="18">
        <f t="shared" si="60"/>
        <v>42.553191489361701</v>
      </c>
      <c r="J267" s="19">
        <f t="shared" si="57"/>
        <v>0</v>
      </c>
      <c r="K267" s="19">
        <f t="shared" si="61"/>
        <v>87.5</v>
      </c>
      <c r="L267" s="20">
        <f>H267/$B$50</f>
        <v>0</v>
      </c>
      <c r="M267" s="20">
        <f>I267/$B$50</f>
        <v>0.85106382978723405</v>
      </c>
      <c r="N267" s="11">
        <f t="shared" si="58"/>
        <v>13249.999999999951</v>
      </c>
    </row>
    <row r="268" spans="4:14" ht="15" customHeight="1" x14ac:dyDescent="0.2">
      <c r="D268" s="34">
        <v>26.599999999999898</v>
      </c>
      <c r="E268" s="18">
        <f t="shared" si="59"/>
        <v>85.106382978723403</v>
      </c>
      <c r="F268" s="18">
        <f t="shared" si="54"/>
        <v>0</v>
      </c>
      <c r="G268" s="18">
        <f t="shared" si="55"/>
        <v>0</v>
      </c>
      <c r="H268" s="19">
        <f t="shared" si="56"/>
        <v>0</v>
      </c>
      <c r="I268" s="18">
        <f t="shared" si="60"/>
        <v>42.553191489361701</v>
      </c>
      <c r="J268" s="19">
        <f t="shared" si="57"/>
        <v>0</v>
      </c>
      <c r="K268" s="19">
        <f t="shared" si="61"/>
        <v>87.5</v>
      </c>
      <c r="L268" s="20">
        <f>H268/$B$50</f>
        <v>0</v>
      </c>
      <c r="M268" s="20">
        <f>I268/$B$50</f>
        <v>0.85106382978723405</v>
      </c>
      <c r="N268" s="11">
        <f t="shared" si="58"/>
        <v>13299.999999999949</v>
      </c>
    </row>
    <row r="269" spans="4:14" ht="15" customHeight="1" x14ac:dyDescent="0.2">
      <c r="D269" s="34">
        <v>26.6999999999999</v>
      </c>
      <c r="E269" s="18">
        <f t="shared" si="59"/>
        <v>85.106382978723403</v>
      </c>
      <c r="F269" s="18">
        <f t="shared" si="54"/>
        <v>0</v>
      </c>
      <c r="G269" s="18">
        <f t="shared" si="55"/>
        <v>0</v>
      </c>
      <c r="H269" s="19">
        <f t="shared" si="56"/>
        <v>0</v>
      </c>
      <c r="I269" s="18">
        <f t="shared" si="60"/>
        <v>42.553191489361701</v>
      </c>
      <c r="J269" s="19">
        <f t="shared" si="57"/>
        <v>0</v>
      </c>
      <c r="K269" s="19">
        <f t="shared" si="61"/>
        <v>87.5</v>
      </c>
      <c r="L269" s="20">
        <f>H269/$B$50</f>
        <v>0</v>
      </c>
      <c r="M269" s="20">
        <f>I269/$B$50</f>
        <v>0.85106382978723405</v>
      </c>
      <c r="N269" s="11">
        <f t="shared" si="58"/>
        <v>13349.999999999949</v>
      </c>
    </row>
    <row r="270" spans="4:14" ht="15" customHeight="1" x14ac:dyDescent="0.2">
      <c r="D270" s="34">
        <v>26.799999999999901</v>
      </c>
      <c r="E270" s="18">
        <f t="shared" si="59"/>
        <v>85.106382978723403</v>
      </c>
      <c r="F270" s="18">
        <f t="shared" si="54"/>
        <v>0</v>
      </c>
      <c r="G270" s="18">
        <f t="shared" si="55"/>
        <v>0</v>
      </c>
      <c r="H270" s="19">
        <f t="shared" si="56"/>
        <v>0</v>
      </c>
      <c r="I270" s="18">
        <f t="shared" si="60"/>
        <v>42.553191489361701</v>
      </c>
      <c r="J270" s="19">
        <f t="shared" si="57"/>
        <v>0</v>
      </c>
      <c r="K270" s="19">
        <f t="shared" si="61"/>
        <v>87.5</v>
      </c>
      <c r="L270" s="20">
        <f>H270/$B$50</f>
        <v>0</v>
      </c>
      <c r="M270" s="20">
        <f>I270/$B$50</f>
        <v>0.85106382978723405</v>
      </c>
      <c r="N270" s="11">
        <f t="shared" si="58"/>
        <v>13399.999999999951</v>
      </c>
    </row>
    <row r="271" spans="4:14" ht="15" customHeight="1" x14ac:dyDescent="0.2">
      <c r="D271" s="34">
        <v>26.899999999999899</v>
      </c>
      <c r="E271" s="18">
        <f t="shared" si="59"/>
        <v>85.106382978723403</v>
      </c>
      <c r="F271" s="18">
        <f t="shared" si="54"/>
        <v>0</v>
      </c>
      <c r="G271" s="18">
        <f t="shared" si="55"/>
        <v>0</v>
      </c>
      <c r="H271" s="19">
        <f t="shared" si="56"/>
        <v>0</v>
      </c>
      <c r="I271" s="18">
        <f t="shared" si="60"/>
        <v>42.553191489361701</v>
      </c>
      <c r="J271" s="19">
        <f t="shared" si="57"/>
        <v>0</v>
      </c>
      <c r="K271" s="19">
        <f t="shared" si="61"/>
        <v>87.5</v>
      </c>
      <c r="L271" s="20">
        <f>H271/$B$50</f>
        <v>0</v>
      </c>
      <c r="M271" s="20">
        <f>I271/$B$50</f>
        <v>0.85106382978723405</v>
      </c>
      <c r="N271" s="11">
        <f t="shared" si="58"/>
        <v>13449.999999999949</v>
      </c>
    </row>
    <row r="272" spans="4:14" ht="15" customHeight="1" x14ac:dyDescent="0.2">
      <c r="D272" s="34">
        <v>26.999999999999901</v>
      </c>
      <c r="E272" s="18">
        <f t="shared" si="59"/>
        <v>85.106382978723403</v>
      </c>
      <c r="F272" s="18">
        <f t="shared" si="54"/>
        <v>0</v>
      </c>
      <c r="G272" s="18">
        <f t="shared" si="55"/>
        <v>0</v>
      </c>
      <c r="H272" s="19">
        <f t="shared" si="56"/>
        <v>0</v>
      </c>
      <c r="I272" s="18">
        <f t="shared" si="60"/>
        <v>42.553191489361701</v>
      </c>
      <c r="J272" s="19">
        <f t="shared" si="57"/>
        <v>0</v>
      </c>
      <c r="K272" s="19">
        <f t="shared" si="61"/>
        <v>87.5</v>
      </c>
      <c r="L272" s="20">
        <f>H272/$B$50</f>
        <v>0</v>
      </c>
      <c r="M272" s="20">
        <f>I272/$B$50</f>
        <v>0.85106382978723405</v>
      </c>
      <c r="N272" s="11">
        <f t="shared" si="58"/>
        <v>13499.999999999951</v>
      </c>
    </row>
    <row r="273" spans="4:14" ht="15" customHeight="1" x14ac:dyDescent="0.2">
      <c r="D273" s="34">
        <v>27.099999999999898</v>
      </c>
      <c r="E273" s="18">
        <f t="shared" si="59"/>
        <v>85.106382978723403</v>
      </c>
      <c r="F273" s="18">
        <f t="shared" si="54"/>
        <v>0</v>
      </c>
      <c r="G273" s="18">
        <f t="shared" si="55"/>
        <v>0</v>
      </c>
      <c r="H273" s="19">
        <f t="shared" si="56"/>
        <v>0</v>
      </c>
      <c r="I273" s="18">
        <f t="shared" si="60"/>
        <v>42.553191489361701</v>
      </c>
      <c r="J273" s="19">
        <f t="shared" si="57"/>
        <v>0</v>
      </c>
      <c r="K273" s="19">
        <f t="shared" si="61"/>
        <v>87.5</v>
      </c>
      <c r="L273" s="20">
        <f>H273/$B$50</f>
        <v>0</v>
      </c>
      <c r="M273" s="20">
        <f>I273/$B$50</f>
        <v>0.85106382978723405</v>
      </c>
      <c r="N273" s="11">
        <f t="shared" si="58"/>
        <v>13549.999999999949</v>
      </c>
    </row>
    <row r="274" spans="4:14" ht="15" customHeight="1" x14ac:dyDescent="0.2">
      <c r="D274" s="34">
        <v>27.1999999999999</v>
      </c>
      <c r="E274" s="18">
        <f t="shared" si="59"/>
        <v>85.106382978723403</v>
      </c>
      <c r="F274" s="18">
        <f t="shared" si="54"/>
        <v>0</v>
      </c>
      <c r="G274" s="18">
        <f t="shared" si="55"/>
        <v>0</v>
      </c>
      <c r="H274" s="19">
        <f t="shared" si="56"/>
        <v>0</v>
      </c>
      <c r="I274" s="18">
        <f t="shared" si="60"/>
        <v>42.553191489361701</v>
      </c>
      <c r="J274" s="19">
        <f t="shared" si="57"/>
        <v>0</v>
      </c>
      <c r="K274" s="19">
        <f t="shared" si="61"/>
        <v>87.5</v>
      </c>
      <c r="L274" s="20">
        <f>H274/$B$50</f>
        <v>0</v>
      </c>
      <c r="M274" s="20">
        <f>I274/$B$50</f>
        <v>0.85106382978723405</v>
      </c>
      <c r="N274" s="11">
        <f t="shared" si="58"/>
        <v>13599.999999999949</v>
      </c>
    </row>
    <row r="275" spans="4:14" ht="15" customHeight="1" x14ac:dyDescent="0.2">
      <c r="D275" s="34">
        <v>27.299999999999901</v>
      </c>
      <c r="E275" s="18">
        <f t="shared" si="59"/>
        <v>85.106382978723403</v>
      </c>
      <c r="F275" s="18">
        <f t="shared" si="54"/>
        <v>0</v>
      </c>
      <c r="G275" s="18">
        <f t="shared" si="55"/>
        <v>0</v>
      </c>
      <c r="H275" s="19">
        <f t="shared" si="56"/>
        <v>0</v>
      </c>
      <c r="I275" s="18">
        <f t="shared" si="60"/>
        <v>42.553191489361701</v>
      </c>
      <c r="J275" s="19">
        <f t="shared" si="57"/>
        <v>0</v>
      </c>
      <c r="K275" s="19">
        <f t="shared" si="61"/>
        <v>87.5</v>
      </c>
      <c r="L275" s="20">
        <f>H275/$B$50</f>
        <v>0</v>
      </c>
      <c r="M275" s="20">
        <f>I275/$B$50</f>
        <v>0.85106382978723405</v>
      </c>
      <c r="N275" s="11">
        <f t="shared" si="58"/>
        <v>13649.999999999951</v>
      </c>
    </row>
    <row r="276" spans="4:14" ht="15" customHeight="1" x14ac:dyDescent="0.2">
      <c r="D276" s="34">
        <v>27.399999999999899</v>
      </c>
      <c r="E276" s="18">
        <f t="shared" si="59"/>
        <v>85.106382978723403</v>
      </c>
      <c r="F276" s="18">
        <f t="shared" si="54"/>
        <v>0</v>
      </c>
      <c r="G276" s="18">
        <f t="shared" si="55"/>
        <v>0</v>
      </c>
      <c r="H276" s="19">
        <f t="shared" si="56"/>
        <v>0</v>
      </c>
      <c r="I276" s="18">
        <f t="shared" si="60"/>
        <v>42.553191489361701</v>
      </c>
      <c r="J276" s="19">
        <f t="shared" si="57"/>
        <v>0</v>
      </c>
      <c r="K276" s="19">
        <f t="shared" si="61"/>
        <v>87.5</v>
      </c>
      <c r="L276" s="20">
        <f>H276/$B$50</f>
        <v>0</v>
      </c>
      <c r="M276" s="20">
        <f>I276/$B$50</f>
        <v>0.85106382978723405</v>
      </c>
      <c r="N276" s="11">
        <f t="shared" si="58"/>
        <v>13699.999999999949</v>
      </c>
    </row>
    <row r="277" spans="4:14" ht="15" customHeight="1" x14ac:dyDescent="0.2">
      <c r="D277" s="34">
        <v>27.499999999999901</v>
      </c>
      <c r="E277" s="18">
        <f t="shared" si="59"/>
        <v>85.106382978723403</v>
      </c>
      <c r="F277" s="18">
        <f t="shared" si="54"/>
        <v>0</v>
      </c>
      <c r="G277" s="18">
        <f t="shared" si="55"/>
        <v>0</v>
      </c>
      <c r="H277" s="19">
        <f t="shared" si="56"/>
        <v>0</v>
      </c>
      <c r="I277" s="18">
        <f t="shared" si="60"/>
        <v>42.553191489361701</v>
      </c>
      <c r="J277" s="19">
        <f t="shared" si="57"/>
        <v>0</v>
      </c>
      <c r="K277" s="19">
        <f t="shared" si="61"/>
        <v>87.5</v>
      </c>
      <c r="L277" s="20">
        <f>H277/$B$50</f>
        <v>0</v>
      </c>
      <c r="M277" s="20">
        <f>I277/$B$50</f>
        <v>0.85106382978723405</v>
      </c>
      <c r="N277" s="11">
        <f t="shared" si="58"/>
        <v>13749.999999999951</v>
      </c>
    </row>
    <row r="278" spans="4:14" ht="15" customHeight="1" x14ac:dyDescent="0.2">
      <c r="D278" s="34">
        <v>27.599999999999898</v>
      </c>
      <c r="E278" s="18">
        <f t="shared" si="59"/>
        <v>85.106382978723403</v>
      </c>
      <c r="F278" s="18">
        <f t="shared" si="54"/>
        <v>0</v>
      </c>
      <c r="G278" s="18">
        <f t="shared" si="55"/>
        <v>0</v>
      </c>
      <c r="H278" s="19">
        <f t="shared" si="56"/>
        <v>0</v>
      </c>
      <c r="I278" s="18">
        <f t="shared" si="60"/>
        <v>42.553191489361701</v>
      </c>
      <c r="J278" s="19">
        <f t="shared" si="57"/>
        <v>0</v>
      </c>
      <c r="K278" s="19">
        <f t="shared" si="61"/>
        <v>87.5</v>
      </c>
      <c r="L278" s="20">
        <f>H278/$B$50</f>
        <v>0</v>
      </c>
      <c r="M278" s="20">
        <f>I278/$B$50</f>
        <v>0.85106382978723405</v>
      </c>
      <c r="N278" s="11">
        <f t="shared" si="58"/>
        <v>13799.999999999949</v>
      </c>
    </row>
    <row r="279" spans="4:14" ht="15" customHeight="1" x14ac:dyDescent="0.2">
      <c r="D279" s="34">
        <v>27.6999999999999</v>
      </c>
      <c r="E279" s="18">
        <f t="shared" si="59"/>
        <v>85.106382978723403</v>
      </c>
      <c r="F279" s="18">
        <f t="shared" si="54"/>
        <v>0</v>
      </c>
      <c r="G279" s="18">
        <f t="shared" si="55"/>
        <v>0</v>
      </c>
      <c r="H279" s="19">
        <f t="shared" si="56"/>
        <v>0</v>
      </c>
      <c r="I279" s="18">
        <f t="shared" si="60"/>
        <v>42.553191489361701</v>
      </c>
      <c r="J279" s="19">
        <f t="shared" si="57"/>
        <v>0</v>
      </c>
      <c r="K279" s="19">
        <f t="shared" si="61"/>
        <v>87.5</v>
      </c>
      <c r="L279" s="20">
        <f>H279/$B$50</f>
        <v>0</v>
      </c>
      <c r="M279" s="20">
        <f>I279/$B$50</f>
        <v>0.85106382978723405</v>
      </c>
      <c r="N279" s="11">
        <f t="shared" si="58"/>
        <v>13849.999999999949</v>
      </c>
    </row>
    <row r="280" spans="4:14" ht="15" customHeight="1" x14ac:dyDescent="0.2">
      <c r="D280" s="34">
        <v>27.799999999999901</v>
      </c>
      <c r="E280" s="18">
        <f t="shared" si="59"/>
        <v>85.106382978723403</v>
      </c>
      <c r="F280" s="18">
        <f t="shared" si="54"/>
        <v>0</v>
      </c>
      <c r="G280" s="18">
        <f t="shared" si="55"/>
        <v>0</v>
      </c>
      <c r="H280" s="19">
        <f t="shared" si="56"/>
        <v>0</v>
      </c>
      <c r="I280" s="18">
        <f t="shared" si="60"/>
        <v>42.553191489361701</v>
      </c>
      <c r="J280" s="19">
        <f t="shared" si="57"/>
        <v>0</v>
      </c>
      <c r="K280" s="19">
        <f t="shared" si="61"/>
        <v>87.5</v>
      </c>
      <c r="L280" s="20">
        <f>H280/$B$50</f>
        <v>0</v>
      </c>
      <c r="M280" s="20">
        <f>I280/$B$50</f>
        <v>0.85106382978723405</v>
      </c>
      <c r="N280" s="11">
        <f t="shared" si="58"/>
        <v>13899.999999999951</v>
      </c>
    </row>
    <row r="281" spans="4:14" ht="15" customHeight="1" x14ac:dyDescent="0.2">
      <c r="D281" s="34">
        <v>27.899999999999899</v>
      </c>
      <c r="E281" s="18">
        <f t="shared" si="59"/>
        <v>85.106382978723403</v>
      </c>
      <c r="F281" s="18">
        <f t="shared" si="54"/>
        <v>0</v>
      </c>
      <c r="G281" s="18">
        <f t="shared" si="55"/>
        <v>0</v>
      </c>
      <c r="H281" s="19">
        <f t="shared" si="56"/>
        <v>0</v>
      </c>
      <c r="I281" s="18">
        <f t="shared" si="60"/>
        <v>42.553191489361701</v>
      </c>
      <c r="J281" s="19">
        <f t="shared" si="57"/>
        <v>0</v>
      </c>
      <c r="K281" s="19">
        <f t="shared" si="61"/>
        <v>87.5</v>
      </c>
      <c r="L281" s="20">
        <f>H281/$B$50</f>
        <v>0</v>
      </c>
      <c r="M281" s="20">
        <f>I281/$B$50</f>
        <v>0.85106382978723405</v>
      </c>
      <c r="N281" s="11">
        <f t="shared" si="58"/>
        <v>13949.999999999949</v>
      </c>
    </row>
    <row r="282" spans="4:14" ht="15" customHeight="1" x14ac:dyDescent="0.2">
      <c r="D282" s="34">
        <v>27.999999999999901</v>
      </c>
      <c r="E282" s="18">
        <f t="shared" si="59"/>
        <v>85.106382978723403</v>
      </c>
      <c r="F282" s="18">
        <f t="shared" si="54"/>
        <v>0</v>
      </c>
      <c r="G282" s="18">
        <f t="shared" si="55"/>
        <v>0</v>
      </c>
      <c r="H282" s="19">
        <f t="shared" si="56"/>
        <v>0</v>
      </c>
      <c r="I282" s="18">
        <f t="shared" si="60"/>
        <v>42.553191489361701</v>
      </c>
      <c r="J282" s="19">
        <f t="shared" si="57"/>
        <v>0</v>
      </c>
      <c r="K282" s="19">
        <f t="shared" si="61"/>
        <v>87.5</v>
      </c>
      <c r="L282" s="20">
        <f>H282/$B$50</f>
        <v>0</v>
      </c>
      <c r="M282" s="20">
        <f>I282/$B$50</f>
        <v>0.85106382978723405</v>
      </c>
      <c r="N282" s="11">
        <f t="shared" si="58"/>
        <v>13999.999999999951</v>
      </c>
    </row>
    <row r="283" spans="4:14" ht="15" customHeight="1" x14ac:dyDescent="0.2">
      <c r="D283" s="34">
        <v>28.099999999999898</v>
      </c>
      <c r="E283" s="18">
        <f t="shared" si="59"/>
        <v>85.106382978723403</v>
      </c>
      <c r="F283" s="18">
        <f t="shared" si="54"/>
        <v>0</v>
      </c>
      <c r="G283" s="18">
        <f t="shared" si="55"/>
        <v>0</v>
      </c>
      <c r="H283" s="19">
        <f t="shared" si="56"/>
        <v>0</v>
      </c>
      <c r="I283" s="18">
        <f t="shared" si="60"/>
        <v>42.553191489361701</v>
      </c>
      <c r="J283" s="19">
        <f t="shared" si="57"/>
        <v>0</v>
      </c>
      <c r="K283" s="19">
        <f t="shared" si="61"/>
        <v>87.5</v>
      </c>
      <c r="L283" s="20">
        <f>H283/$B$50</f>
        <v>0</v>
      </c>
      <c r="M283" s="20">
        <f>I283/$B$50</f>
        <v>0.85106382978723405</v>
      </c>
      <c r="N283" s="11">
        <f t="shared" si="58"/>
        <v>14049.999999999949</v>
      </c>
    </row>
    <row r="284" spans="4:14" ht="15" customHeight="1" x14ac:dyDescent="0.2">
      <c r="D284" s="34">
        <v>28.1999999999999</v>
      </c>
      <c r="E284" s="18">
        <f t="shared" si="59"/>
        <v>85.106382978723403</v>
      </c>
      <c r="F284" s="18">
        <f t="shared" si="54"/>
        <v>0</v>
      </c>
      <c r="G284" s="18">
        <f t="shared" si="55"/>
        <v>0</v>
      </c>
      <c r="H284" s="19">
        <f t="shared" si="56"/>
        <v>0</v>
      </c>
      <c r="I284" s="18">
        <f t="shared" si="60"/>
        <v>42.553191489361701</v>
      </c>
      <c r="J284" s="19">
        <f t="shared" si="57"/>
        <v>0</v>
      </c>
      <c r="K284" s="19">
        <f t="shared" si="61"/>
        <v>87.5</v>
      </c>
      <c r="L284" s="20">
        <f>H284/$B$50</f>
        <v>0</v>
      </c>
      <c r="M284" s="20">
        <f>I284/$B$50</f>
        <v>0.85106382978723405</v>
      </c>
      <c r="N284" s="11">
        <f t="shared" si="58"/>
        <v>14099.999999999949</v>
      </c>
    </row>
    <row r="285" spans="4:14" ht="15" customHeight="1" x14ac:dyDescent="0.2">
      <c r="D285" s="34">
        <v>28.299999999999901</v>
      </c>
      <c r="E285" s="18">
        <f t="shared" si="59"/>
        <v>85.106382978723403</v>
      </c>
      <c r="F285" s="18">
        <f t="shared" si="54"/>
        <v>0</v>
      </c>
      <c r="G285" s="18">
        <f t="shared" si="55"/>
        <v>0</v>
      </c>
      <c r="H285" s="19">
        <f t="shared" si="56"/>
        <v>0</v>
      </c>
      <c r="I285" s="18">
        <f t="shared" si="60"/>
        <v>42.553191489361701</v>
      </c>
      <c r="J285" s="19">
        <f t="shared" si="57"/>
        <v>0</v>
      </c>
      <c r="K285" s="19">
        <f t="shared" si="61"/>
        <v>87.5</v>
      </c>
      <c r="L285" s="20">
        <f>H285/$B$50</f>
        <v>0</v>
      </c>
      <c r="M285" s="20">
        <f>I285/$B$50</f>
        <v>0.85106382978723405</v>
      </c>
      <c r="N285" s="11">
        <f t="shared" si="58"/>
        <v>14149.999999999951</v>
      </c>
    </row>
    <row r="286" spans="4:14" ht="15" customHeight="1" x14ac:dyDescent="0.2">
      <c r="D286" s="34">
        <v>28.399999999999899</v>
      </c>
      <c r="E286" s="18">
        <f t="shared" si="59"/>
        <v>85.106382978723403</v>
      </c>
      <c r="F286" s="18">
        <f t="shared" si="54"/>
        <v>0</v>
      </c>
      <c r="G286" s="18">
        <f t="shared" si="55"/>
        <v>0</v>
      </c>
      <c r="H286" s="19">
        <f t="shared" si="56"/>
        <v>0</v>
      </c>
      <c r="I286" s="18">
        <f t="shared" si="60"/>
        <v>42.553191489361701</v>
      </c>
      <c r="J286" s="19">
        <f t="shared" si="57"/>
        <v>0</v>
      </c>
      <c r="K286" s="19">
        <f t="shared" si="61"/>
        <v>87.5</v>
      </c>
      <c r="L286" s="20">
        <f>H286/$B$50</f>
        <v>0</v>
      </c>
      <c r="M286" s="20">
        <f>I286/$B$50</f>
        <v>0.85106382978723405</v>
      </c>
      <c r="N286" s="11">
        <f t="shared" si="58"/>
        <v>14199.999999999949</v>
      </c>
    </row>
    <row r="287" spans="4:14" ht="15" customHeight="1" x14ac:dyDescent="0.2">
      <c r="D287" s="34">
        <v>28.499999999999901</v>
      </c>
      <c r="E287" s="18">
        <f t="shared" si="59"/>
        <v>85.106382978723403</v>
      </c>
      <c r="F287" s="18">
        <f t="shared" si="54"/>
        <v>0</v>
      </c>
      <c r="G287" s="18">
        <f t="shared" si="55"/>
        <v>0</v>
      </c>
      <c r="H287" s="19">
        <f t="shared" si="56"/>
        <v>0</v>
      </c>
      <c r="I287" s="18">
        <f t="shared" si="60"/>
        <v>42.553191489361701</v>
      </c>
      <c r="J287" s="19">
        <f t="shared" si="57"/>
        <v>0</v>
      </c>
      <c r="K287" s="19">
        <f t="shared" si="61"/>
        <v>87.5</v>
      </c>
      <c r="L287" s="20">
        <f>H287/$B$50</f>
        <v>0</v>
      </c>
      <c r="M287" s="20">
        <f>I287/$B$50</f>
        <v>0.85106382978723405</v>
      </c>
      <c r="N287" s="11">
        <f t="shared" si="58"/>
        <v>14249.999999999951</v>
      </c>
    </row>
    <row r="288" spans="4:14" ht="15" customHeight="1" x14ac:dyDescent="0.2">
      <c r="D288" s="34">
        <v>28.599999999999898</v>
      </c>
      <c r="E288" s="18">
        <f t="shared" si="59"/>
        <v>85.106382978723403</v>
      </c>
      <c r="F288" s="18">
        <f t="shared" si="54"/>
        <v>0</v>
      </c>
      <c r="G288" s="18">
        <f t="shared" si="55"/>
        <v>0</v>
      </c>
      <c r="H288" s="19">
        <f t="shared" si="56"/>
        <v>0</v>
      </c>
      <c r="I288" s="18">
        <f t="shared" si="60"/>
        <v>42.553191489361701</v>
      </c>
      <c r="J288" s="19">
        <f t="shared" si="57"/>
        <v>0</v>
      </c>
      <c r="K288" s="19">
        <f t="shared" si="61"/>
        <v>87.5</v>
      </c>
      <c r="L288" s="20">
        <f>H288/$B$50</f>
        <v>0</v>
      </c>
      <c r="M288" s="20">
        <f>I288/$B$50</f>
        <v>0.85106382978723405</v>
      </c>
      <c r="N288" s="11">
        <f t="shared" si="58"/>
        <v>14299.999999999949</v>
      </c>
    </row>
    <row r="289" spans="4:14" ht="15" customHeight="1" x14ac:dyDescent="0.2">
      <c r="D289" s="34">
        <v>28.6999999999999</v>
      </c>
      <c r="E289" s="18">
        <f t="shared" si="59"/>
        <v>85.106382978723403</v>
      </c>
      <c r="F289" s="18">
        <f t="shared" si="54"/>
        <v>0</v>
      </c>
      <c r="G289" s="18">
        <f t="shared" si="55"/>
        <v>0</v>
      </c>
      <c r="H289" s="19">
        <f t="shared" si="56"/>
        <v>0</v>
      </c>
      <c r="I289" s="18">
        <f t="shared" si="60"/>
        <v>42.553191489361701</v>
      </c>
      <c r="J289" s="19">
        <f t="shared" si="57"/>
        <v>0</v>
      </c>
      <c r="K289" s="19">
        <f t="shared" si="61"/>
        <v>87.5</v>
      </c>
      <c r="L289" s="20">
        <f>H289/$B$50</f>
        <v>0</v>
      </c>
      <c r="M289" s="20">
        <f>I289/$B$50</f>
        <v>0.85106382978723405</v>
      </c>
      <c r="N289" s="11">
        <f t="shared" si="58"/>
        <v>14349.999999999949</v>
      </c>
    </row>
    <row r="290" spans="4:14" ht="15" customHeight="1" x14ac:dyDescent="0.2">
      <c r="D290" s="34">
        <v>28.799999999999901</v>
      </c>
      <c r="E290" s="18">
        <f t="shared" si="59"/>
        <v>85.106382978723403</v>
      </c>
      <c r="F290" s="18">
        <f t="shared" si="54"/>
        <v>0</v>
      </c>
      <c r="G290" s="18">
        <f t="shared" si="55"/>
        <v>0</v>
      </c>
      <c r="H290" s="19">
        <f t="shared" si="56"/>
        <v>0</v>
      </c>
      <c r="I290" s="18">
        <f t="shared" si="60"/>
        <v>42.553191489361701</v>
      </c>
      <c r="J290" s="19">
        <f t="shared" si="57"/>
        <v>0</v>
      </c>
      <c r="K290" s="19">
        <f t="shared" si="61"/>
        <v>87.5</v>
      </c>
      <c r="L290" s="20">
        <f>H290/$B$50</f>
        <v>0</v>
      </c>
      <c r="M290" s="20">
        <f>I290/$B$50</f>
        <v>0.85106382978723405</v>
      </c>
      <c r="N290" s="11">
        <f t="shared" si="58"/>
        <v>14399.999999999951</v>
      </c>
    </row>
    <row r="291" spans="4:14" ht="15" customHeight="1" x14ac:dyDescent="0.2">
      <c r="D291" s="34">
        <v>28.899999999999899</v>
      </c>
      <c r="E291" s="18">
        <f t="shared" si="59"/>
        <v>85.106382978723403</v>
      </c>
      <c r="F291" s="18">
        <f t="shared" si="54"/>
        <v>0</v>
      </c>
      <c r="G291" s="18">
        <f t="shared" si="55"/>
        <v>0</v>
      </c>
      <c r="H291" s="19">
        <f t="shared" si="56"/>
        <v>0</v>
      </c>
      <c r="I291" s="18">
        <f t="shared" si="60"/>
        <v>42.553191489361701</v>
      </c>
      <c r="J291" s="19">
        <f t="shared" si="57"/>
        <v>0</v>
      </c>
      <c r="K291" s="19">
        <f t="shared" si="61"/>
        <v>87.5</v>
      </c>
      <c r="L291" s="20">
        <f>H291/$B$50</f>
        <v>0</v>
      </c>
      <c r="M291" s="20">
        <f>I291/$B$50</f>
        <v>0.85106382978723405</v>
      </c>
      <c r="N291" s="11">
        <f t="shared" si="58"/>
        <v>14449.999999999949</v>
      </c>
    </row>
    <row r="292" spans="4:14" ht="15" customHeight="1" x14ac:dyDescent="0.2">
      <c r="D292" s="34">
        <v>28.999999999999901</v>
      </c>
      <c r="E292" s="18">
        <f t="shared" si="59"/>
        <v>85.106382978723403</v>
      </c>
      <c r="F292" s="18">
        <f t="shared" si="54"/>
        <v>0</v>
      </c>
      <c r="G292" s="18">
        <f t="shared" si="55"/>
        <v>0</v>
      </c>
      <c r="H292" s="19">
        <f t="shared" si="56"/>
        <v>0</v>
      </c>
      <c r="I292" s="18">
        <f t="shared" si="60"/>
        <v>42.553191489361701</v>
      </c>
      <c r="J292" s="19">
        <f t="shared" si="57"/>
        <v>0</v>
      </c>
      <c r="K292" s="19">
        <f t="shared" si="61"/>
        <v>87.5</v>
      </c>
      <c r="L292" s="20">
        <f>H292/$B$50</f>
        <v>0</v>
      </c>
      <c r="M292" s="20">
        <f>I292/$B$50</f>
        <v>0.85106382978723405</v>
      </c>
      <c r="N292" s="11">
        <f t="shared" si="58"/>
        <v>14499.999999999951</v>
      </c>
    </row>
    <row r="293" spans="4:14" ht="15" customHeight="1" x14ac:dyDescent="0.2">
      <c r="D293" s="34">
        <v>29.099999999999898</v>
      </c>
      <c r="E293" s="18">
        <f t="shared" si="59"/>
        <v>85.106382978723403</v>
      </c>
      <c r="F293" s="18">
        <f t="shared" si="54"/>
        <v>0</v>
      </c>
      <c r="G293" s="18">
        <f t="shared" si="55"/>
        <v>0</v>
      </c>
      <c r="H293" s="19">
        <f t="shared" si="56"/>
        <v>0</v>
      </c>
      <c r="I293" s="18">
        <f t="shared" si="60"/>
        <v>42.553191489361701</v>
      </c>
      <c r="J293" s="19">
        <f t="shared" si="57"/>
        <v>0</v>
      </c>
      <c r="K293" s="19">
        <f t="shared" si="61"/>
        <v>87.5</v>
      </c>
      <c r="L293" s="20">
        <f>H293/$B$50</f>
        <v>0</v>
      </c>
      <c r="M293" s="20">
        <f>I293/$B$50</f>
        <v>0.85106382978723405</v>
      </c>
      <c r="N293" s="11">
        <f t="shared" si="58"/>
        <v>14549.999999999949</v>
      </c>
    </row>
    <row r="294" spans="4:14" ht="15" customHeight="1" x14ac:dyDescent="0.2">
      <c r="D294" s="34">
        <v>29.1999999999999</v>
      </c>
      <c r="E294" s="18">
        <f t="shared" si="59"/>
        <v>85.106382978723403</v>
      </c>
      <c r="F294" s="18">
        <f t="shared" ref="F294:F357" si="62">MAX(F293-$E294/30,0)</f>
        <v>0</v>
      </c>
      <c r="G294" s="18">
        <f t="shared" ref="G294:G357" si="63">MAX(G293-$E294/15,0)</f>
        <v>0</v>
      </c>
      <c r="H294" s="19">
        <f t="shared" ref="H294:H357" si="64">12*(F293-F294)+9*(G293-G294)</f>
        <v>0</v>
      </c>
      <c r="I294" s="18">
        <f t="shared" si="60"/>
        <v>42.553191489361701</v>
      </c>
      <c r="J294" s="19">
        <f t="shared" ref="J294:J357" si="65">9*G294+6*F294</f>
        <v>0</v>
      </c>
      <c r="K294" s="19">
        <f t="shared" si="61"/>
        <v>87.5</v>
      </c>
      <c r="L294" s="20">
        <f>H294/$B$50</f>
        <v>0</v>
      </c>
      <c r="M294" s="20">
        <f>I294/$B$50</f>
        <v>0.85106382978723405</v>
      </c>
      <c r="N294" s="11">
        <f t="shared" ref="N294:N357" si="66">$B$4*D294</f>
        <v>14599.999999999949</v>
      </c>
    </row>
    <row r="295" spans="4:14" ht="15" customHeight="1" x14ac:dyDescent="0.2">
      <c r="D295" s="34">
        <v>29.299999999999901</v>
      </c>
      <c r="E295" s="18">
        <f t="shared" si="59"/>
        <v>85.106382978723403</v>
      </c>
      <c r="F295" s="18">
        <f t="shared" si="62"/>
        <v>0</v>
      </c>
      <c r="G295" s="18">
        <f t="shared" si="63"/>
        <v>0</v>
      </c>
      <c r="H295" s="19">
        <f t="shared" si="64"/>
        <v>0</v>
      </c>
      <c r="I295" s="18">
        <f t="shared" si="60"/>
        <v>42.553191489361701</v>
      </c>
      <c r="J295" s="19">
        <f t="shared" si="65"/>
        <v>0</v>
      </c>
      <c r="K295" s="19">
        <f t="shared" si="61"/>
        <v>87.5</v>
      </c>
      <c r="L295" s="20">
        <f>H295/$B$50</f>
        <v>0</v>
      </c>
      <c r="M295" s="20">
        <f>I295/$B$50</f>
        <v>0.85106382978723405</v>
      </c>
      <c r="N295" s="11">
        <f t="shared" si="66"/>
        <v>14649.999999999951</v>
      </c>
    </row>
    <row r="296" spans="4:14" ht="15" customHeight="1" x14ac:dyDescent="0.2">
      <c r="D296" s="34">
        <v>29.399999999999899</v>
      </c>
      <c r="E296" s="18">
        <f t="shared" si="59"/>
        <v>85.106382978723403</v>
      </c>
      <c r="F296" s="18">
        <f t="shared" si="62"/>
        <v>0</v>
      </c>
      <c r="G296" s="18">
        <f t="shared" si="63"/>
        <v>0</v>
      </c>
      <c r="H296" s="19">
        <f t="shared" si="64"/>
        <v>0</v>
      </c>
      <c r="I296" s="18">
        <f t="shared" si="60"/>
        <v>42.553191489361701</v>
      </c>
      <c r="J296" s="19">
        <f t="shared" si="65"/>
        <v>0</v>
      </c>
      <c r="K296" s="19">
        <f t="shared" si="61"/>
        <v>87.5</v>
      </c>
      <c r="L296" s="20">
        <f>H296/$B$50</f>
        <v>0</v>
      </c>
      <c r="M296" s="20">
        <f>I296/$B$50</f>
        <v>0.85106382978723405</v>
      </c>
      <c r="N296" s="11">
        <f t="shared" si="66"/>
        <v>14699.999999999949</v>
      </c>
    </row>
    <row r="297" spans="4:14" ht="15" customHeight="1" x14ac:dyDescent="0.2">
      <c r="D297" s="34">
        <v>29.499999999999901</v>
      </c>
      <c r="E297" s="18">
        <f t="shared" si="59"/>
        <v>85.106382978723403</v>
      </c>
      <c r="F297" s="18">
        <f t="shared" si="62"/>
        <v>0</v>
      </c>
      <c r="G297" s="18">
        <f t="shared" si="63"/>
        <v>0</v>
      </c>
      <c r="H297" s="19">
        <f t="shared" si="64"/>
        <v>0</v>
      </c>
      <c r="I297" s="18">
        <f t="shared" si="60"/>
        <v>42.553191489361701</v>
      </c>
      <c r="J297" s="19">
        <f t="shared" si="65"/>
        <v>0</v>
      </c>
      <c r="K297" s="19">
        <f t="shared" si="61"/>
        <v>87.5</v>
      </c>
      <c r="L297" s="20">
        <f>H297/$B$50</f>
        <v>0</v>
      </c>
      <c r="M297" s="20">
        <f>I297/$B$50</f>
        <v>0.85106382978723405</v>
      </c>
      <c r="N297" s="11">
        <f t="shared" si="66"/>
        <v>14749.999999999951</v>
      </c>
    </row>
    <row r="298" spans="4:14" ht="15" customHeight="1" x14ac:dyDescent="0.2">
      <c r="D298" s="34">
        <v>29.599999999999898</v>
      </c>
      <c r="E298" s="18">
        <f t="shared" si="59"/>
        <v>85.106382978723403</v>
      </c>
      <c r="F298" s="18">
        <f t="shared" si="62"/>
        <v>0</v>
      </c>
      <c r="G298" s="18">
        <f t="shared" si="63"/>
        <v>0</v>
      </c>
      <c r="H298" s="19">
        <f t="shared" si="64"/>
        <v>0</v>
      </c>
      <c r="I298" s="18">
        <f t="shared" si="60"/>
        <v>42.553191489361701</v>
      </c>
      <c r="J298" s="19">
        <f t="shared" si="65"/>
        <v>0</v>
      </c>
      <c r="K298" s="19">
        <f t="shared" si="61"/>
        <v>87.5</v>
      </c>
      <c r="L298" s="20">
        <f>H298/$B$50</f>
        <v>0</v>
      </c>
      <c r="M298" s="20">
        <f>I298/$B$50</f>
        <v>0.85106382978723405</v>
      </c>
      <c r="N298" s="11">
        <f t="shared" si="66"/>
        <v>14799.999999999949</v>
      </c>
    </row>
    <row r="299" spans="4:14" ht="15" customHeight="1" x14ac:dyDescent="0.2">
      <c r="D299" s="34">
        <v>29.6999999999999</v>
      </c>
      <c r="E299" s="18">
        <f t="shared" si="59"/>
        <v>85.106382978723403</v>
      </c>
      <c r="F299" s="18">
        <f t="shared" si="62"/>
        <v>0</v>
      </c>
      <c r="G299" s="18">
        <f t="shared" si="63"/>
        <v>0</v>
      </c>
      <c r="H299" s="19">
        <f t="shared" si="64"/>
        <v>0</v>
      </c>
      <c r="I299" s="18">
        <f t="shared" si="60"/>
        <v>42.553191489361701</v>
      </c>
      <c r="J299" s="19">
        <f t="shared" si="65"/>
        <v>0</v>
      </c>
      <c r="K299" s="19">
        <f t="shared" si="61"/>
        <v>87.5</v>
      </c>
      <c r="L299" s="20">
        <f>H299/$B$50</f>
        <v>0</v>
      </c>
      <c r="M299" s="20">
        <f>I299/$B$50</f>
        <v>0.85106382978723405</v>
      </c>
      <c r="N299" s="11">
        <f t="shared" si="66"/>
        <v>14849.999999999949</v>
      </c>
    </row>
    <row r="300" spans="4:14" ht="15" customHeight="1" x14ac:dyDescent="0.2">
      <c r="D300" s="34">
        <v>29.799999999999901</v>
      </c>
      <c r="E300" s="18">
        <f t="shared" si="59"/>
        <v>85.106382978723403</v>
      </c>
      <c r="F300" s="18">
        <f t="shared" si="62"/>
        <v>0</v>
      </c>
      <c r="G300" s="18">
        <f t="shared" si="63"/>
        <v>0</v>
      </c>
      <c r="H300" s="19">
        <f t="shared" si="64"/>
        <v>0</v>
      </c>
      <c r="I300" s="18">
        <f t="shared" si="60"/>
        <v>42.553191489361701</v>
      </c>
      <c r="J300" s="19">
        <f t="shared" si="65"/>
        <v>0</v>
      </c>
      <c r="K300" s="19">
        <f t="shared" si="61"/>
        <v>87.5</v>
      </c>
      <c r="L300" s="20">
        <f>H300/$B$50</f>
        <v>0</v>
      </c>
      <c r="M300" s="20">
        <f>I300/$B$50</f>
        <v>0.85106382978723405</v>
      </c>
      <c r="N300" s="11">
        <f t="shared" si="66"/>
        <v>14899.999999999951</v>
      </c>
    </row>
    <row r="301" spans="4:14" ht="15" customHeight="1" x14ac:dyDescent="0.2">
      <c r="D301" s="34">
        <v>29.899999999999899</v>
      </c>
      <c r="E301" s="18">
        <f t="shared" si="59"/>
        <v>85.106382978723403</v>
      </c>
      <c r="F301" s="18">
        <f t="shared" si="62"/>
        <v>0</v>
      </c>
      <c r="G301" s="18">
        <f t="shared" si="63"/>
        <v>0</v>
      </c>
      <c r="H301" s="19">
        <f t="shared" si="64"/>
        <v>0</v>
      </c>
      <c r="I301" s="18">
        <f t="shared" si="60"/>
        <v>42.553191489361701</v>
      </c>
      <c r="J301" s="19">
        <f t="shared" si="65"/>
        <v>0</v>
      </c>
      <c r="K301" s="19">
        <f t="shared" si="61"/>
        <v>87.5</v>
      </c>
      <c r="L301" s="20">
        <f>H301/$B$50</f>
        <v>0</v>
      </c>
      <c r="M301" s="20">
        <f>I301/$B$50</f>
        <v>0.85106382978723405</v>
      </c>
      <c r="N301" s="11">
        <f t="shared" si="66"/>
        <v>14949.999999999949</v>
      </c>
    </row>
    <row r="302" spans="4:14" ht="15" customHeight="1" x14ac:dyDescent="0.2">
      <c r="D302" s="34">
        <v>29.999999999999901</v>
      </c>
      <c r="E302" s="18">
        <f t="shared" si="59"/>
        <v>85.106382978723403</v>
      </c>
      <c r="F302" s="18">
        <f t="shared" si="62"/>
        <v>0</v>
      </c>
      <c r="G302" s="18">
        <f t="shared" si="63"/>
        <v>0</v>
      </c>
      <c r="H302" s="19">
        <f t="shared" si="64"/>
        <v>0</v>
      </c>
      <c r="I302" s="18">
        <f t="shared" si="60"/>
        <v>42.553191489361701</v>
      </c>
      <c r="J302" s="19">
        <f t="shared" si="65"/>
        <v>0</v>
      </c>
      <c r="K302" s="19">
        <f t="shared" si="61"/>
        <v>87.5</v>
      </c>
      <c r="L302" s="20">
        <f>H302/$B$50</f>
        <v>0</v>
      </c>
      <c r="M302" s="20">
        <f>I302/$B$50</f>
        <v>0.85106382978723405</v>
      </c>
      <c r="N302" s="11">
        <f t="shared" si="66"/>
        <v>14999.999999999951</v>
      </c>
    </row>
    <row r="303" spans="4:14" ht="15" customHeight="1" x14ac:dyDescent="0.2">
      <c r="D303" s="34">
        <v>30.099999999999898</v>
      </c>
      <c r="E303" s="18">
        <f t="shared" si="59"/>
        <v>85.106382978723403</v>
      </c>
      <c r="F303" s="18">
        <f t="shared" si="62"/>
        <v>0</v>
      </c>
      <c r="G303" s="18">
        <f t="shared" si="63"/>
        <v>0</v>
      </c>
      <c r="H303" s="19">
        <f t="shared" si="64"/>
        <v>0</v>
      </c>
      <c r="I303" s="18">
        <f t="shared" si="60"/>
        <v>42.553191489361701</v>
      </c>
      <c r="J303" s="19">
        <f t="shared" si="65"/>
        <v>0</v>
      </c>
      <c r="K303" s="19">
        <f t="shared" si="61"/>
        <v>87.5</v>
      </c>
      <c r="L303" s="20">
        <f>H303/$B$50</f>
        <v>0</v>
      </c>
      <c r="M303" s="20">
        <f>I303/$B$50</f>
        <v>0.85106382978723405</v>
      </c>
      <c r="N303" s="11">
        <f t="shared" si="66"/>
        <v>15049.999999999949</v>
      </c>
    </row>
    <row r="304" spans="4:14" ht="15" customHeight="1" x14ac:dyDescent="0.2">
      <c r="D304" s="34">
        <v>30.1999999999999</v>
      </c>
      <c r="E304" s="18">
        <f t="shared" si="59"/>
        <v>85.106382978723403</v>
      </c>
      <c r="F304" s="18">
        <f t="shared" si="62"/>
        <v>0</v>
      </c>
      <c r="G304" s="18">
        <f t="shared" si="63"/>
        <v>0</v>
      </c>
      <c r="H304" s="19">
        <f t="shared" si="64"/>
        <v>0</v>
      </c>
      <c r="I304" s="18">
        <f t="shared" si="60"/>
        <v>42.553191489361701</v>
      </c>
      <c r="J304" s="19">
        <f t="shared" si="65"/>
        <v>0</v>
      </c>
      <c r="K304" s="19">
        <f t="shared" si="61"/>
        <v>87.5</v>
      </c>
      <c r="L304" s="20">
        <f>H304/$B$50</f>
        <v>0</v>
      </c>
      <c r="M304" s="20">
        <f>I304/$B$50</f>
        <v>0.85106382978723405</v>
      </c>
      <c r="N304" s="11">
        <f t="shared" si="66"/>
        <v>15099.999999999949</v>
      </c>
    </row>
    <row r="305" spans="4:14" ht="15" customHeight="1" x14ac:dyDescent="0.2">
      <c r="D305" s="34">
        <v>30.299999999999901</v>
      </c>
      <c r="E305" s="18">
        <f t="shared" si="59"/>
        <v>85.106382978723403</v>
      </c>
      <c r="F305" s="18">
        <f t="shared" si="62"/>
        <v>0</v>
      </c>
      <c r="G305" s="18">
        <f t="shared" si="63"/>
        <v>0</v>
      </c>
      <c r="H305" s="19">
        <f t="shared" si="64"/>
        <v>0</v>
      </c>
      <c r="I305" s="18">
        <f t="shared" si="60"/>
        <v>42.553191489361701</v>
      </c>
      <c r="J305" s="19">
        <f t="shared" si="65"/>
        <v>0</v>
      </c>
      <c r="K305" s="19">
        <f t="shared" si="61"/>
        <v>87.5</v>
      </c>
      <c r="L305" s="20">
        <f>H305/$B$50</f>
        <v>0</v>
      </c>
      <c r="M305" s="20">
        <f>I305/$B$50</f>
        <v>0.85106382978723405</v>
      </c>
      <c r="N305" s="11">
        <f t="shared" si="66"/>
        <v>15149.999999999951</v>
      </c>
    </row>
    <row r="306" spans="4:14" ht="15" customHeight="1" x14ac:dyDescent="0.2">
      <c r="D306" s="34">
        <v>30.399999999999899</v>
      </c>
      <c r="E306" s="18">
        <f t="shared" si="59"/>
        <v>85.106382978723403</v>
      </c>
      <c r="F306" s="18">
        <f t="shared" si="62"/>
        <v>0</v>
      </c>
      <c r="G306" s="18">
        <f t="shared" si="63"/>
        <v>0</v>
      </c>
      <c r="H306" s="19">
        <f t="shared" si="64"/>
        <v>0</v>
      </c>
      <c r="I306" s="18">
        <f t="shared" si="60"/>
        <v>42.553191489361701</v>
      </c>
      <c r="J306" s="19">
        <f t="shared" si="65"/>
        <v>0</v>
      </c>
      <c r="K306" s="19">
        <f t="shared" si="61"/>
        <v>87.5</v>
      </c>
      <c r="L306" s="20">
        <f>H306/$B$50</f>
        <v>0</v>
      </c>
      <c r="M306" s="20">
        <f>I306/$B$50</f>
        <v>0.85106382978723405</v>
      </c>
      <c r="N306" s="11">
        <f t="shared" si="66"/>
        <v>15199.999999999949</v>
      </c>
    </row>
    <row r="307" spans="4:14" ht="15" customHeight="1" x14ac:dyDescent="0.2">
      <c r="D307" s="34">
        <v>30.499999999999901</v>
      </c>
      <c r="E307" s="18">
        <f t="shared" si="59"/>
        <v>85.106382978723403</v>
      </c>
      <c r="F307" s="18">
        <f t="shared" si="62"/>
        <v>0</v>
      </c>
      <c r="G307" s="18">
        <f t="shared" si="63"/>
        <v>0</v>
      </c>
      <c r="H307" s="19">
        <f t="shared" si="64"/>
        <v>0</v>
      </c>
      <c r="I307" s="18">
        <f t="shared" si="60"/>
        <v>42.553191489361701</v>
      </c>
      <c r="J307" s="19">
        <f t="shared" si="65"/>
        <v>0</v>
      </c>
      <c r="K307" s="19">
        <f t="shared" si="61"/>
        <v>87.5</v>
      </c>
      <c r="L307" s="20">
        <f>H307/$B$50</f>
        <v>0</v>
      </c>
      <c r="M307" s="20">
        <f>I307/$B$50</f>
        <v>0.85106382978723405</v>
      </c>
      <c r="N307" s="11">
        <f t="shared" si="66"/>
        <v>15249.999999999951</v>
      </c>
    </row>
    <row r="308" spans="4:14" ht="15" customHeight="1" x14ac:dyDescent="0.2">
      <c r="D308" s="34">
        <v>30.599999999999898</v>
      </c>
      <c r="E308" s="18">
        <f t="shared" si="59"/>
        <v>85.106382978723403</v>
      </c>
      <c r="F308" s="18">
        <f t="shared" si="62"/>
        <v>0</v>
      </c>
      <c r="G308" s="18">
        <f t="shared" si="63"/>
        <v>0</v>
      </c>
      <c r="H308" s="19">
        <f t="shared" si="64"/>
        <v>0</v>
      </c>
      <c r="I308" s="18">
        <f t="shared" si="60"/>
        <v>42.553191489361701</v>
      </c>
      <c r="J308" s="19">
        <f t="shared" si="65"/>
        <v>0</v>
      </c>
      <c r="K308" s="19">
        <f t="shared" si="61"/>
        <v>87.5</v>
      </c>
      <c r="L308" s="20">
        <f>H308/$B$50</f>
        <v>0</v>
      </c>
      <c r="M308" s="20">
        <f>I308/$B$50</f>
        <v>0.85106382978723405</v>
      </c>
      <c r="N308" s="11">
        <f t="shared" si="66"/>
        <v>15299.999999999949</v>
      </c>
    </row>
    <row r="309" spans="4:14" ht="15" customHeight="1" x14ac:dyDescent="0.2">
      <c r="D309" s="34">
        <v>30.6999999999999</v>
      </c>
      <c r="E309" s="18">
        <f t="shared" si="59"/>
        <v>85.106382978723403</v>
      </c>
      <c r="F309" s="18">
        <f t="shared" si="62"/>
        <v>0</v>
      </c>
      <c r="G309" s="18">
        <f t="shared" si="63"/>
        <v>0</v>
      </c>
      <c r="H309" s="19">
        <f t="shared" si="64"/>
        <v>0</v>
      </c>
      <c r="I309" s="18">
        <f t="shared" si="60"/>
        <v>42.553191489361701</v>
      </c>
      <c r="J309" s="19">
        <f t="shared" si="65"/>
        <v>0</v>
      </c>
      <c r="K309" s="19">
        <f t="shared" si="61"/>
        <v>87.5</v>
      </c>
      <c r="L309" s="20">
        <f>H309/$B$50</f>
        <v>0</v>
      </c>
      <c r="M309" s="20">
        <f>I309/$B$50</f>
        <v>0.85106382978723405</v>
      </c>
      <c r="N309" s="11">
        <f t="shared" si="66"/>
        <v>15349.999999999949</v>
      </c>
    </row>
    <row r="310" spans="4:14" ht="15" customHeight="1" x14ac:dyDescent="0.2">
      <c r="D310" s="34">
        <v>30.799999999999901</v>
      </c>
      <c r="E310" s="18">
        <f t="shared" si="59"/>
        <v>85.106382978723403</v>
      </c>
      <c r="F310" s="18">
        <f t="shared" si="62"/>
        <v>0</v>
      </c>
      <c r="G310" s="18">
        <f t="shared" si="63"/>
        <v>0</v>
      </c>
      <c r="H310" s="19">
        <f t="shared" si="64"/>
        <v>0</v>
      </c>
      <c r="I310" s="18">
        <f t="shared" si="60"/>
        <v>42.553191489361701</v>
      </c>
      <c r="J310" s="19">
        <f t="shared" si="65"/>
        <v>0</v>
      </c>
      <c r="K310" s="19">
        <f t="shared" si="61"/>
        <v>87.5</v>
      </c>
      <c r="L310" s="20">
        <f>H310/$B$50</f>
        <v>0</v>
      </c>
      <c r="M310" s="20">
        <f>I310/$B$50</f>
        <v>0.85106382978723405</v>
      </c>
      <c r="N310" s="11">
        <f t="shared" si="66"/>
        <v>15399.999999999951</v>
      </c>
    </row>
    <row r="311" spans="4:14" ht="15" customHeight="1" x14ac:dyDescent="0.2">
      <c r="D311" s="34">
        <v>30.899999999999899</v>
      </c>
      <c r="E311" s="18">
        <f t="shared" si="59"/>
        <v>85.106382978723403</v>
      </c>
      <c r="F311" s="18">
        <f t="shared" si="62"/>
        <v>0</v>
      </c>
      <c r="G311" s="18">
        <f t="shared" si="63"/>
        <v>0</v>
      </c>
      <c r="H311" s="19">
        <f t="shared" si="64"/>
        <v>0</v>
      </c>
      <c r="I311" s="18">
        <f t="shared" si="60"/>
        <v>42.553191489361701</v>
      </c>
      <c r="J311" s="19">
        <f t="shared" si="65"/>
        <v>0</v>
      </c>
      <c r="K311" s="19">
        <f t="shared" si="61"/>
        <v>87.5</v>
      </c>
      <c r="L311" s="20">
        <f>H311/$B$50</f>
        <v>0</v>
      </c>
      <c r="M311" s="20">
        <f>I311/$B$50</f>
        <v>0.85106382978723405</v>
      </c>
      <c r="N311" s="11">
        <f t="shared" si="66"/>
        <v>15449.999999999949</v>
      </c>
    </row>
    <row r="312" spans="4:14" ht="15" customHeight="1" x14ac:dyDescent="0.2">
      <c r="D312" s="34">
        <v>30.999999999999901</v>
      </c>
      <c r="E312" s="18">
        <f t="shared" si="59"/>
        <v>85.106382978723403</v>
      </c>
      <c r="F312" s="18">
        <f t="shared" si="62"/>
        <v>0</v>
      </c>
      <c r="G312" s="18">
        <f t="shared" si="63"/>
        <v>0</v>
      </c>
      <c r="H312" s="19">
        <f t="shared" si="64"/>
        <v>0</v>
      </c>
      <c r="I312" s="18">
        <f t="shared" si="60"/>
        <v>42.553191489361701</v>
      </c>
      <c r="J312" s="19">
        <f t="shared" si="65"/>
        <v>0</v>
      </c>
      <c r="K312" s="19">
        <f t="shared" si="61"/>
        <v>87.5</v>
      </c>
      <c r="L312" s="20">
        <f>H312/$B$50</f>
        <v>0</v>
      </c>
      <c r="M312" s="20">
        <f>I312/$B$50</f>
        <v>0.85106382978723405</v>
      </c>
      <c r="N312" s="11">
        <f t="shared" si="66"/>
        <v>15499.999999999951</v>
      </c>
    </row>
    <row r="313" spans="4:14" ht="15" customHeight="1" x14ac:dyDescent="0.2">
      <c r="D313" s="34">
        <v>31.099999999999898</v>
      </c>
      <c r="E313" s="18">
        <f t="shared" si="59"/>
        <v>85.106382978723403</v>
      </c>
      <c r="F313" s="18">
        <f t="shared" si="62"/>
        <v>0</v>
      </c>
      <c r="G313" s="18">
        <f t="shared" si="63"/>
        <v>0</v>
      </c>
      <c r="H313" s="19">
        <f t="shared" si="64"/>
        <v>0</v>
      </c>
      <c r="I313" s="18">
        <f t="shared" si="60"/>
        <v>42.553191489361701</v>
      </c>
      <c r="J313" s="19">
        <f t="shared" si="65"/>
        <v>0</v>
      </c>
      <c r="K313" s="19">
        <f t="shared" si="61"/>
        <v>87.5</v>
      </c>
      <c r="L313" s="20">
        <f>H313/$B$50</f>
        <v>0</v>
      </c>
      <c r="M313" s="20">
        <f>I313/$B$50</f>
        <v>0.85106382978723405</v>
      </c>
      <c r="N313" s="11">
        <f t="shared" si="66"/>
        <v>15549.999999999949</v>
      </c>
    </row>
    <row r="314" spans="4:14" ht="15" customHeight="1" x14ac:dyDescent="0.2">
      <c r="D314" s="34">
        <v>31.1999999999999</v>
      </c>
      <c r="E314" s="18">
        <f t="shared" si="59"/>
        <v>85.106382978723403</v>
      </c>
      <c r="F314" s="18">
        <f t="shared" si="62"/>
        <v>0</v>
      </c>
      <c r="G314" s="18">
        <f t="shared" si="63"/>
        <v>0</v>
      </c>
      <c r="H314" s="19">
        <f t="shared" si="64"/>
        <v>0</v>
      </c>
      <c r="I314" s="18">
        <f t="shared" si="60"/>
        <v>42.553191489361701</v>
      </c>
      <c r="J314" s="19">
        <f t="shared" si="65"/>
        <v>0</v>
      </c>
      <c r="K314" s="19">
        <f t="shared" si="61"/>
        <v>87.5</v>
      </c>
      <c r="L314" s="20">
        <f>H314/$B$50</f>
        <v>0</v>
      </c>
      <c r="M314" s="20">
        <f>I314/$B$50</f>
        <v>0.85106382978723405</v>
      </c>
      <c r="N314" s="11">
        <f t="shared" si="66"/>
        <v>15599.999999999949</v>
      </c>
    </row>
    <row r="315" spans="4:14" ht="15" customHeight="1" x14ac:dyDescent="0.2">
      <c r="D315" s="34">
        <v>31.299999999999901</v>
      </c>
      <c r="E315" s="18">
        <f t="shared" si="59"/>
        <v>85.106382978723403</v>
      </c>
      <c r="F315" s="18">
        <f t="shared" si="62"/>
        <v>0</v>
      </c>
      <c r="G315" s="18">
        <f t="shared" si="63"/>
        <v>0</v>
      </c>
      <c r="H315" s="19">
        <f t="shared" si="64"/>
        <v>0</v>
      </c>
      <c r="I315" s="18">
        <f t="shared" si="60"/>
        <v>42.553191489361701</v>
      </c>
      <c r="J315" s="19">
        <f t="shared" si="65"/>
        <v>0</v>
      </c>
      <c r="K315" s="19">
        <f t="shared" si="61"/>
        <v>87.5</v>
      </c>
      <c r="L315" s="20">
        <f>H315/$B$50</f>
        <v>0</v>
      </c>
      <c r="M315" s="20">
        <f>I315/$B$50</f>
        <v>0.85106382978723405</v>
      </c>
      <c r="N315" s="11">
        <f t="shared" si="66"/>
        <v>15649.999999999951</v>
      </c>
    </row>
    <row r="316" spans="4:14" ht="15" customHeight="1" x14ac:dyDescent="0.2">
      <c r="D316" s="34">
        <v>31.399999999999899</v>
      </c>
      <c r="E316" s="18">
        <f t="shared" si="59"/>
        <v>85.106382978723403</v>
      </c>
      <c r="F316" s="18">
        <f t="shared" si="62"/>
        <v>0</v>
      </c>
      <c r="G316" s="18">
        <f t="shared" si="63"/>
        <v>0</v>
      </c>
      <c r="H316" s="19">
        <f t="shared" si="64"/>
        <v>0</v>
      </c>
      <c r="I316" s="18">
        <f t="shared" si="60"/>
        <v>42.553191489361701</v>
      </c>
      <c r="J316" s="19">
        <f t="shared" si="65"/>
        <v>0</v>
      </c>
      <c r="K316" s="19">
        <f t="shared" si="61"/>
        <v>87.5</v>
      </c>
      <c r="L316" s="20">
        <f>H316/$B$50</f>
        <v>0</v>
      </c>
      <c r="M316" s="20">
        <f>I316/$B$50</f>
        <v>0.85106382978723405</v>
      </c>
      <c r="N316" s="11">
        <f t="shared" si="66"/>
        <v>15699.999999999949</v>
      </c>
    </row>
    <row r="317" spans="4:14" ht="15" customHeight="1" x14ac:dyDescent="0.2">
      <c r="D317" s="34">
        <v>31.499999999999901</v>
      </c>
      <c r="E317" s="18">
        <f t="shared" si="59"/>
        <v>85.106382978723403</v>
      </c>
      <c r="F317" s="18">
        <f t="shared" si="62"/>
        <v>0</v>
      </c>
      <c r="G317" s="18">
        <f t="shared" si="63"/>
        <v>0</v>
      </c>
      <c r="H317" s="19">
        <f t="shared" si="64"/>
        <v>0</v>
      </c>
      <c r="I317" s="18">
        <f t="shared" si="60"/>
        <v>42.553191489361701</v>
      </c>
      <c r="J317" s="19">
        <f t="shared" si="65"/>
        <v>0</v>
      </c>
      <c r="K317" s="19">
        <f t="shared" si="61"/>
        <v>87.5</v>
      </c>
      <c r="L317" s="20">
        <f>H317/$B$50</f>
        <v>0</v>
      </c>
      <c r="M317" s="20">
        <f>I317/$B$50</f>
        <v>0.85106382978723405</v>
      </c>
      <c r="N317" s="11">
        <f t="shared" si="66"/>
        <v>15749.999999999951</v>
      </c>
    </row>
    <row r="318" spans="4:14" ht="15" customHeight="1" x14ac:dyDescent="0.2">
      <c r="D318" s="34">
        <v>31.599999999999898</v>
      </c>
      <c r="E318" s="18">
        <f t="shared" si="59"/>
        <v>85.106382978723403</v>
      </c>
      <c r="F318" s="18">
        <f t="shared" si="62"/>
        <v>0</v>
      </c>
      <c r="G318" s="18">
        <f t="shared" si="63"/>
        <v>0</v>
      </c>
      <c r="H318" s="19">
        <f t="shared" si="64"/>
        <v>0</v>
      </c>
      <c r="I318" s="18">
        <f t="shared" si="60"/>
        <v>42.553191489361701</v>
      </c>
      <c r="J318" s="19">
        <f t="shared" si="65"/>
        <v>0</v>
      </c>
      <c r="K318" s="19">
        <f t="shared" si="61"/>
        <v>87.5</v>
      </c>
      <c r="L318" s="20">
        <f>H318/$B$50</f>
        <v>0</v>
      </c>
      <c r="M318" s="20">
        <f>I318/$B$50</f>
        <v>0.85106382978723405</v>
      </c>
      <c r="N318" s="11">
        <f t="shared" si="66"/>
        <v>15799.999999999949</v>
      </c>
    </row>
    <row r="319" spans="4:14" ht="15" customHeight="1" x14ac:dyDescent="0.2">
      <c r="D319" s="34">
        <v>31.6999999999999</v>
      </c>
      <c r="E319" s="18">
        <f t="shared" si="59"/>
        <v>85.106382978723403</v>
      </c>
      <c r="F319" s="18">
        <f t="shared" si="62"/>
        <v>0</v>
      </c>
      <c r="G319" s="18">
        <f t="shared" si="63"/>
        <v>0</v>
      </c>
      <c r="H319" s="19">
        <f t="shared" si="64"/>
        <v>0</v>
      </c>
      <c r="I319" s="18">
        <f t="shared" si="60"/>
        <v>42.553191489361701</v>
      </c>
      <c r="J319" s="19">
        <f t="shared" si="65"/>
        <v>0</v>
      </c>
      <c r="K319" s="19">
        <f t="shared" si="61"/>
        <v>87.5</v>
      </c>
      <c r="L319" s="20">
        <f>H319/$B$50</f>
        <v>0</v>
      </c>
      <c r="M319" s="20">
        <f>I319/$B$50</f>
        <v>0.85106382978723405</v>
      </c>
      <c r="N319" s="11">
        <f t="shared" si="66"/>
        <v>15849.999999999949</v>
      </c>
    </row>
    <row r="320" spans="4:14" ht="15" customHeight="1" x14ac:dyDescent="0.2">
      <c r="D320" s="34">
        <v>31.799999999999901</v>
      </c>
      <c r="E320" s="18">
        <f t="shared" si="59"/>
        <v>85.106382978723403</v>
      </c>
      <c r="F320" s="18">
        <f t="shared" si="62"/>
        <v>0</v>
      </c>
      <c r="G320" s="18">
        <f t="shared" si="63"/>
        <v>0</v>
      </c>
      <c r="H320" s="19">
        <f t="shared" si="64"/>
        <v>0</v>
      </c>
      <c r="I320" s="18">
        <f t="shared" si="60"/>
        <v>42.553191489361701</v>
      </c>
      <c r="J320" s="19">
        <f t="shared" si="65"/>
        <v>0</v>
      </c>
      <c r="K320" s="19">
        <f t="shared" si="61"/>
        <v>87.5</v>
      </c>
      <c r="L320" s="20">
        <f>H320/$B$50</f>
        <v>0</v>
      </c>
      <c r="M320" s="20">
        <f>I320/$B$50</f>
        <v>0.85106382978723405</v>
      </c>
      <c r="N320" s="11">
        <f t="shared" si="66"/>
        <v>15899.999999999951</v>
      </c>
    </row>
    <row r="321" spans="4:14" ht="15" customHeight="1" x14ac:dyDescent="0.2">
      <c r="D321" s="34">
        <v>31.899999999999899</v>
      </c>
      <c r="E321" s="18">
        <f t="shared" si="59"/>
        <v>85.106382978723403</v>
      </c>
      <c r="F321" s="18">
        <f t="shared" si="62"/>
        <v>0</v>
      </c>
      <c r="G321" s="18">
        <f t="shared" si="63"/>
        <v>0</v>
      </c>
      <c r="H321" s="19">
        <f t="shared" si="64"/>
        <v>0</v>
      </c>
      <c r="I321" s="18">
        <f t="shared" si="60"/>
        <v>42.553191489361701</v>
      </c>
      <c r="J321" s="19">
        <f t="shared" si="65"/>
        <v>0</v>
      </c>
      <c r="K321" s="19">
        <f t="shared" si="61"/>
        <v>87.5</v>
      </c>
      <c r="L321" s="20">
        <f>H321/$B$50</f>
        <v>0</v>
      </c>
      <c r="M321" s="20">
        <f>I321/$B$50</f>
        <v>0.85106382978723405</v>
      </c>
      <c r="N321" s="11">
        <f t="shared" si="66"/>
        <v>15949.999999999949</v>
      </c>
    </row>
    <row r="322" spans="4:14" ht="15" customHeight="1" x14ac:dyDescent="0.2">
      <c r="D322" s="34">
        <v>31.999999999999901</v>
      </c>
      <c r="E322" s="18">
        <f t="shared" si="59"/>
        <v>85.106382978723403</v>
      </c>
      <c r="F322" s="18">
        <f t="shared" si="62"/>
        <v>0</v>
      </c>
      <c r="G322" s="18">
        <f t="shared" si="63"/>
        <v>0</v>
      </c>
      <c r="H322" s="19">
        <f t="shared" si="64"/>
        <v>0</v>
      </c>
      <c r="I322" s="18">
        <f t="shared" si="60"/>
        <v>42.553191489361701</v>
      </c>
      <c r="J322" s="19">
        <f t="shared" si="65"/>
        <v>0</v>
      </c>
      <c r="K322" s="19">
        <f t="shared" si="61"/>
        <v>87.5</v>
      </c>
      <c r="L322" s="20">
        <f>H322/$B$50</f>
        <v>0</v>
      </c>
      <c r="M322" s="20">
        <f>I322/$B$50</f>
        <v>0.85106382978723405</v>
      </c>
      <c r="N322" s="11">
        <f t="shared" si="66"/>
        <v>15999.999999999951</v>
      </c>
    </row>
    <row r="323" spans="4:14" ht="15" customHeight="1" x14ac:dyDescent="0.2">
      <c r="D323" s="34">
        <v>32.099999999999902</v>
      </c>
      <c r="E323" s="18">
        <f t="shared" si="59"/>
        <v>85.106382978723403</v>
      </c>
      <c r="F323" s="18">
        <f t="shared" si="62"/>
        <v>0</v>
      </c>
      <c r="G323" s="18">
        <f t="shared" si="63"/>
        <v>0</v>
      </c>
      <c r="H323" s="19">
        <f t="shared" si="64"/>
        <v>0</v>
      </c>
      <c r="I323" s="18">
        <f t="shared" si="60"/>
        <v>42.553191489361701</v>
      </c>
      <c r="J323" s="19">
        <f t="shared" si="65"/>
        <v>0</v>
      </c>
      <c r="K323" s="19">
        <f t="shared" si="61"/>
        <v>87.5</v>
      </c>
      <c r="L323" s="20">
        <f>H323/$B$50</f>
        <v>0</v>
      </c>
      <c r="M323" s="20">
        <f>I323/$B$50</f>
        <v>0.85106382978723405</v>
      </c>
      <c r="N323" s="11">
        <f t="shared" si="66"/>
        <v>16049.999999999951</v>
      </c>
    </row>
    <row r="324" spans="4:14" ht="15" customHeight="1" x14ac:dyDescent="0.2">
      <c r="D324" s="34">
        <v>32.199999999999903</v>
      </c>
      <c r="E324" s="18">
        <f t="shared" ref="E324:E387" si="67">MAX($B$53,$B$50*$B$52*($B$51*(1+$B$14)/($B$51+K323))+$B$15)</f>
        <v>85.106382978723403</v>
      </c>
      <c r="F324" s="18">
        <f t="shared" si="62"/>
        <v>0</v>
      </c>
      <c r="G324" s="18">
        <f t="shared" si="63"/>
        <v>0</v>
      </c>
      <c r="H324" s="19">
        <f t="shared" si="64"/>
        <v>0</v>
      </c>
      <c r="I324" s="18">
        <f t="shared" ref="I324:I387" si="68">MAX(E324-H324-$B$15,0)/$B$52*$B$41</f>
        <v>42.553191489361701</v>
      </c>
      <c r="J324" s="19">
        <f t="shared" si="65"/>
        <v>0</v>
      </c>
      <c r="K324" s="19">
        <f t="shared" ref="K324:K387" si="69">MAX(J324+$B$28,$B$56)</f>
        <v>87.5</v>
      </c>
      <c r="L324" s="20">
        <f>H324/$B$50</f>
        <v>0</v>
      </c>
      <c r="M324" s="20">
        <f>I324/$B$50</f>
        <v>0.85106382978723405</v>
      </c>
      <c r="N324" s="11">
        <f t="shared" si="66"/>
        <v>16099.999999999951</v>
      </c>
    </row>
    <row r="325" spans="4:14" ht="15" customHeight="1" x14ac:dyDescent="0.2">
      <c r="D325" s="34">
        <v>32.299999999999898</v>
      </c>
      <c r="E325" s="18">
        <f t="shared" si="67"/>
        <v>85.106382978723403</v>
      </c>
      <c r="F325" s="18">
        <f t="shared" si="62"/>
        <v>0</v>
      </c>
      <c r="G325" s="18">
        <f t="shared" si="63"/>
        <v>0</v>
      </c>
      <c r="H325" s="19">
        <f t="shared" si="64"/>
        <v>0</v>
      </c>
      <c r="I325" s="18">
        <f t="shared" si="68"/>
        <v>42.553191489361701</v>
      </c>
      <c r="J325" s="19">
        <f t="shared" si="65"/>
        <v>0</v>
      </c>
      <c r="K325" s="19">
        <f t="shared" si="69"/>
        <v>87.5</v>
      </c>
      <c r="L325" s="20">
        <f>H325/$B$50</f>
        <v>0</v>
      </c>
      <c r="M325" s="20">
        <f>I325/$B$50</f>
        <v>0.85106382978723405</v>
      </c>
      <c r="N325" s="11">
        <f t="shared" si="66"/>
        <v>16149.999999999949</v>
      </c>
    </row>
    <row r="326" spans="4:14" ht="15" customHeight="1" x14ac:dyDescent="0.2">
      <c r="D326" s="34">
        <v>32.399999999999899</v>
      </c>
      <c r="E326" s="18">
        <f t="shared" si="67"/>
        <v>85.106382978723403</v>
      </c>
      <c r="F326" s="18">
        <f t="shared" si="62"/>
        <v>0</v>
      </c>
      <c r="G326" s="18">
        <f t="shared" si="63"/>
        <v>0</v>
      </c>
      <c r="H326" s="19">
        <f t="shared" si="64"/>
        <v>0</v>
      </c>
      <c r="I326" s="18">
        <f t="shared" si="68"/>
        <v>42.553191489361701</v>
      </c>
      <c r="J326" s="19">
        <f t="shared" si="65"/>
        <v>0</v>
      </c>
      <c r="K326" s="19">
        <f t="shared" si="69"/>
        <v>87.5</v>
      </c>
      <c r="L326" s="20">
        <f>H326/$B$50</f>
        <v>0</v>
      </c>
      <c r="M326" s="20">
        <f>I326/$B$50</f>
        <v>0.85106382978723405</v>
      </c>
      <c r="N326" s="11">
        <f t="shared" si="66"/>
        <v>16199.999999999949</v>
      </c>
    </row>
    <row r="327" spans="4:14" ht="15" customHeight="1" x14ac:dyDescent="0.2">
      <c r="D327" s="34">
        <v>32.499999999999901</v>
      </c>
      <c r="E327" s="18">
        <f t="shared" si="67"/>
        <v>85.106382978723403</v>
      </c>
      <c r="F327" s="18">
        <f t="shared" si="62"/>
        <v>0</v>
      </c>
      <c r="G327" s="18">
        <f t="shared" si="63"/>
        <v>0</v>
      </c>
      <c r="H327" s="19">
        <f t="shared" si="64"/>
        <v>0</v>
      </c>
      <c r="I327" s="18">
        <f t="shared" si="68"/>
        <v>42.553191489361701</v>
      </c>
      <c r="J327" s="19">
        <f t="shared" si="65"/>
        <v>0</v>
      </c>
      <c r="K327" s="19">
        <f t="shared" si="69"/>
        <v>87.5</v>
      </c>
      <c r="L327" s="20">
        <f>H327/$B$50</f>
        <v>0</v>
      </c>
      <c r="M327" s="20">
        <f>I327/$B$50</f>
        <v>0.85106382978723405</v>
      </c>
      <c r="N327" s="11">
        <f t="shared" si="66"/>
        <v>16249.999999999951</v>
      </c>
    </row>
    <row r="328" spans="4:14" ht="15" customHeight="1" x14ac:dyDescent="0.2">
      <c r="D328" s="34">
        <v>32.599999999999902</v>
      </c>
      <c r="E328" s="18">
        <f t="shared" si="67"/>
        <v>85.106382978723403</v>
      </c>
      <c r="F328" s="18">
        <f t="shared" si="62"/>
        <v>0</v>
      </c>
      <c r="G328" s="18">
        <f t="shared" si="63"/>
        <v>0</v>
      </c>
      <c r="H328" s="19">
        <f t="shared" si="64"/>
        <v>0</v>
      </c>
      <c r="I328" s="18">
        <f t="shared" si="68"/>
        <v>42.553191489361701</v>
      </c>
      <c r="J328" s="19">
        <f t="shared" si="65"/>
        <v>0</v>
      </c>
      <c r="K328" s="19">
        <f t="shared" si="69"/>
        <v>87.5</v>
      </c>
      <c r="L328" s="20">
        <f>H328/$B$50</f>
        <v>0</v>
      </c>
      <c r="M328" s="20">
        <f>I328/$B$50</f>
        <v>0.85106382978723405</v>
      </c>
      <c r="N328" s="11">
        <f t="shared" si="66"/>
        <v>16299.999999999951</v>
      </c>
    </row>
    <row r="329" spans="4:14" ht="15" customHeight="1" x14ac:dyDescent="0.2">
      <c r="D329" s="34">
        <v>32.699999999999903</v>
      </c>
      <c r="E329" s="18">
        <f t="shared" si="67"/>
        <v>85.106382978723403</v>
      </c>
      <c r="F329" s="18">
        <f t="shared" si="62"/>
        <v>0</v>
      </c>
      <c r="G329" s="18">
        <f t="shared" si="63"/>
        <v>0</v>
      </c>
      <c r="H329" s="19">
        <f t="shared" si="64"/>
        <v>0</v>
      </c>
      <c r="I329" s="18">
        <f t="shared" si="68"/>
        <v>42.553191489361701</v>
      </c>
      <c r="J329" s="19">
        <f t="shared" si="65"/>
        <v>0</v>
      </c>
      <c r="K329" s="19">
        <f t="shared" si="69"/>
        <v>87.5</v>
      </c>
      <c r="L329" s="20">
        <f>H329/$B$50</f>
        <v>0</v>
      </c>
      <c r="M329" s="20">
        <f>I329/$B$50</f>
        <v>0.85106382978723405</v>
      </c>
      <c r="N329" s="11">
        <f t="shared" si="66"/>
        <v>16349.999999999951</v>
      </c>
    </row>
    <row r="330" spans="4:14" ht="15" customHeight="1" x14ac:dyDescent="0.2">
      <c r="D330" s="34">
        <v>32.799999999999898</v>
      </c>
      <c r="E330" s="18">
        <f t="shared" si="67"/>
        <v>85.106382978723403</v>
      </c>
      <c r="F330" s="18">
        <f t="shared" si="62"/>
        <v>0</v>
      </c>
      <c r="G330" s="18">
        <f t="shared" si="63"/>
        <v>0</v>
      </c>
      <c r="H330" s="19">
        <f t="shared" si="64"/>
        <v>0</v>
      </c>
      <c r="I330" s="18">
        <f t="shared" si="68"/>
        <v>42.553191489361701</v>
      </c>
      <c r="J330" s="19">
        <f t="shared" si="65"/>
        <v>0</v>
      </c>
      <c r="K330" s="19">
        <f t="shared" si="69"/>
        <v>87.5</v>
      </c>
      <c r="L330" s="20">
        <f>H330/$B$50</f>
        <v>0</v>
      </c>
      <c r="M330" s="20">
        <f>I330/$B$50</f>
        <v>0.85106382978723405</v>
      </c>
      <c r="N330" s="11">
        <f t="shared" si="66"/>
        <v>16399.999999999949</v>
      </c>
    </row>
    <row r="331" spans="4:14" ht="15" customHeight="1" x14ac:dyDescent="0.2">
      <c r="D331" s="34">
        <v>32.899999999999899</v>
      </c>
      <c r="E331" s="18">
        <f t="shared" si="67"/>
        <v>85.106382978723403</v>
      </c>
      <c r="F331" s="18">
        <f t="shared" si="62"/>
        <v>0</v>
      </c>
      <c r="G331" s="18">
        <f t="shared" si="63"/>
        <v>0</v>
      </c>
      <c r="H331" s="19">
        <f t="shared" si="64"/>
        <v>0</v>
      </c>
      <c r="I331" s="18">
        <f t="shared" si="68"/>
        <v>42.553191489361701</v>
      </c>
      <c r="J331" s="19">
        <f t="shared" si="65"/>
        <v>0</v>
      </c>
      <c r="K331" s="19">
        <f t="shared" si="69"/>
        <v>87.5</v>
      </c>
      <c r="L331" s="20">
        <f>H331/$B$50</f>
        <v>0</v>
      </c>
      <c r="M331" s="20">
        <f>I331/$B$50</f>
        <v>0.85106382978723405</v>
      </c>
      <c r="N331" s="11">
        <f t="shared" si="66"/>
        <v>16449.999999999949</v>
      </c>
    </row>
    <row r="332" spans="4:14" ht="15" customHeight="1" x14ac:dyDescent="0.2">
      <c r="D332" s="34">
        <v>32.999999999999901</v>
      </c>
      <c r="E332" s="18">
        <f t="shared" si="67"/>
        <v>85.106382978723403</v>
      </c>
      <c r="F332" s="18">
        <f t="shared" si="62"/>
        <v>0</v>
      </c>
      <c r="G332" s="18">
        <f t="shared" si="63"/>
        <v>0</v>
      </c>
      <c r="H332" s="19">
        <f t="shared" si="64"/>
        <v>0</v>
      </c>
      <c r="I332" s="18">
        <f t="shared" si="68"/>
        <v>42.553191489361701</v>
      </c>
      <c r="J332" s="19">
        <f t="shared" si="65"/>
        <v>0</v>
      </c>
      <c r="K332" s="19">
        <f t="shared" si="69"/>
        <v>87.5</v>
      </c>
      <c r="L332" s="20">
        <f>H332/$B$50</f>
        <v>0</v>
      </c>
      <c r="M332" s="20">
        <f>I332/$B$50</f>
        <v>0.85106382978723405</v>
      </c>
      <c r="N332" s="11">
        <f t="shared" si="66"/>
        <v>16499.999999999949</v>
      </c>
    </row>
    <row r="333" spans="4:14" ht="15" customHeight="1" x14ac:dyDescent="0.2">
      <c r="D333" s="34">
        <v>33.099999999999902</v>
      </c>
      <c r="E333" s="18">
        <f t="shared" si="67"/>
        <v>85.106382978723403</v>
      </c>
      <c r="F333" s="18">
        <f t="shared" si="62"/>
        <v>0</v>
      </c>
      <c r="G333" s="18">
        <f t="shared" si="63"/>
        <v>0</v>
      </c>
      <c r="H333" s="19">
        <f t="shared" si="64"/>
        <v>0</v>
      </c>
      <c r="I333" s="18">
        <f t="shared" si="68"/>
        <v>42.553191489361701</v>
      </c>
      <c r="J333" s="19">
        <f t="shared" si="65"/>
        <v>0</v>
      </c>
      <c r="K333" s="19">
        <f t="shared" si="69"/>
        <v>87.5</v>
      </c>
      <c r="L333" s="20">
        <f>H333/$B$50</f>
        <v>0</v>
      </c>
      <c r="M333" s="20">
        <f>I333/$B$50</f>
        <v>0.85106382978723405</v>
      </c>
      <c r="N333" s="11">
        <f t="shared" si="66"/>
        <v>16549.999999999953</v>
      </c>
    </row>
    <row r="334" spans="4:14" ht="15" customHeight="1" x14ac:dyDescent="0.2">
      <c r="D334" s="34">
        <v>33.199999999999903</v>
      </c>
      <c r="E334" s="18">
        <f t="shared" si="67"/>
        <v>85.106382978723403</v>
      </c>
      <c r="F334" s="18">
        <f t="shared" si="62"/>
        <v>0</v>
      </c>
      <c r="G334" s="18">
        <f t="shared" si="63"/>
        <v>0</v>
      </c>
      <c r="H334" s="19">
        <f t="shared" si="64"/>
        <v>0</v>
      </c>
      <c r="I334" s="18">
        <f t="shared" si="68"/>
        <v>42.553191489361701</v>
      </c>
      <c r="J334" s="19">
        <f t="shared" si="65"/>
        <v>0</v>
      </c>
      <c r="K334" s="19">
        <f t="shared" si="69"/>
        <v>87.5</v>
      </c>
      <c r="L334" s="20">
        <f>H334/$B$50</f>
        <v>0</v>
      </c>
      <c r="M334" s="20">
        <f>I334/$B$50</f>
        <v>0.85106382978723405</v>
      </c>
      <c r="N334" s="11">
        <f t="shared" si="66"/>
        <v>16599.999999999953</v>
      </c>
    </row>
    <row r="335" spans="4:14" ht="15" customHeight="1" x14ac:dyDescent="0.2">
      <c r="D335" s="34">
        <v>33.299999999999898</v>
      </c>
      <c r="E335" s="18">
        <f t="shared" si="67"/>
        <v>85.106382978723403</v>
      </c>
      <c r="F335" s="18">
        <f t="shared" si="62"/>
        <v>0</v>
      </c>
      <c r="G335" s="18">
        <f t="shared" si="63"/>
        <v>0</v>
      </c>
      <c r="H335" s="19">
        <f t="shared" si="64"/>
        <v>0</v>
      </c>
      <c r="I335" s="18">
        <f t="shared" si="68"/>
        <v>42.553191489361701</v>
      </c>
      <c r="J335" s="19">
        <f t="shared" si="65"/>
        <v>0</v>
      </c>
      <c r="K335" s="19">
        <f t="shared" si="69"/>
        <v>87.5</v>
      </c>
      <c r="L335" s="20">
        <f>H335/$B$50</f>
        <v>0</v>
      </c>
      <c r="M335" s="20">
        <f>I335/$B$50</f>
        <v>0.85106382978723405</v>
      </c>
      <c r="N335" s="11">
        <f t="shared" si="66"/>
        <v>16649.999999999949</v>
      </c>
    </row>
    <row r="336" spans="4:14" ht="15" customHeight="1" x14ac:dyDescent="0.2">
      <c r="D336" s="34">
        <v>33.399999999999899</v>
      </c>
      <c r="E336" s="18">
        <f t="shared" si="67"/>
        <v>85.106382978723403</v>
      </c>
      <c r="F336" s="18">
        <f t="shared" si="62"/>
        <v>0</v>
      </c>
      <c r="G336" s="18">
        <f t="shared" si="63"/>
        <v>0</v>
      </c>
      <c r="H336" s="19">
        <f t="shared" si="64"/>
        <v>0</v>
      </c>
      <c r="I336" s="18">
        <f t="shared" si="68"/>
        <v>42.553191489361701</v>
      </c>
      <c r="J336" s="19">
        <f t="shared" si="65"/>
        <v>0</v>
      </c>
      <c r="K336" s="19">
        <f t="shared" si="69"/>
        <v>87.5</v>
      </c>
      <c r="L336" s="20">
        <f>H336/$B$50</f>
        <v>0</v>
      </c>
      <c r="M336" s="20">
        <f>I336/$B$50</f>
        <v>0.85106382978723405</v>
      </c>
      <c r="N336" s="11">
        <f t="shared" si="66"/>
        <v>16699.999999999949</v>
      </c>
    </row>
    <row r="337" spans="4:14" ht="15" customHeight="1" x14ac:dyDescent="0.2">
      <c r="D337" s="34">
        <v>33.499999999999901</v>
      </c>
      <c r="E337" s="18">
        <f t="shared" si="67"/>
        <v>85.106382978723403</v>
      </c>
      <c r="F337" s="18">
        <f t="shared" si="62"/>
        <v>0</v>
      </c>
      <c r="G337" s="18">
        <f t="shared" si="63"/>
        <v>0</v>
      </c>
      <c r="H337" s="19">
        <f t="shared" si="64"/>
        <v>0</v>
      </c>
      <c r="I337" s="18">
        <f t="shared" si="68"/>
        <v>42.553191489361701</v>
      </c>
      <c r="J337" s="19">
        <f t="shared" si="65"/>
        <v>0</v>
      </c>
      <c r="K337" s="19">
        <f t="shared" si="69"/>
        <v>87.5</v>
      </c>
      <c r="L337" s="20">
        <f>H337/$B$50</f>
        <v>0</v>
      </c>
      <c r="M337" s="20">
        <f>I337/$B$50</f>
        <v>0.85106382978723405</v>
      </c>
      <c r="N337" s="11">
        <f t="shared" si="66"/>
        <v>16749.999999999949</v>
      </c>
    </row>
    <row r="338" spans="4:14" ht="15" customHeight="1" x14ac:dyDescent="0.2">
      <c r="D338" s="34">
        <v>33.599999999999902</v>
      </c>
      <c r="E338" s="18">
        <f t="shared" si="67"/>
        <v>85.106382978723403</v>
      </c>
      <c r="F338" s="18">
        <f t="shared" si="62"/>
        <v>0</v>
      </c>
      <c r="G338" s="18">
        <f t="shared" si="63"/>
        <v>0</v>
      </c>
      <c r="H338" s="19">
        <f t="shared" si="64"/>
        <v>0</v>
      </c>
      <c r="I338" s="18">
        <f t="shared" si="68"/>
        <v>42.553191489361701</v>
      </c>
      <c r="J338" s="19">
        <f t="shared" si="65"/>
        <v>0</v>
      </c>
      <c r="K338" s="19">
        <f t="shared" si="69"/>
        <v>87.5</v>
      </c>
      <c r="L338" s="20">
        <f>H338/$B$50</f>
        <v>0</v>
      </c>
      <c r="M338" s="20">
        <f>I338/$B$50</f>
        <v>0.85106382978723405</v>
      </c>
      <c r="N338" s="11">
        <f t="shared" si="66"/>
        <v>16799.999999999953</v>
      </c>
    </row>
    <row r="339" spans="4:14" ht="15" customHeight="1" x14ac:dyDescent="0.2">
      <c r="D339" s="34">
        <v>33.699999999999903</v>
      </c>
      <c r="E339" s="18">
        <f t="shared" si="67"/>
        <v>85.106382978723403</v>
      </c>
      <c r="F339" s="18">
        <f t="shared" si="62"/>
        <v>0</v>
      </c>
      <c r="G339" s="18">
        <f t="shared" si="63"/>
        <v>0</v>
      </c>
      <c r="H339" s="19">
        <f t="shared" si="64"/>
        <v>0</v>
      </c>
      <c r="I339" s="18">
        <f t="shared" si="68"/>
        <v>42.553191489361701</v>
      </c>
      <c r="J339" s="19">
        <f t="shared" si="65"/>
        <v>0</v>
      </c>
      <c r="K339" s="19">
        <f t="shared" si="69"/>
        <v>87.5</v>
      </c>
      <c r="L339" s="20">
        <f>H339/$B$50</f>
        <v>0</v>
      </c>
      <c r="M339" s="20">
        <f>I339/$B$50</f>
        <v>0.85106382978723405</v>
      </c>
      <c r="N339" s="11">
        <f t="shared" si="66"/>
        <v>16849.999999999953</v>
      </c>
    </row>
    <row r="340" spans="4:14" ht="15" customHeight="1" x14ac:dyDescent="0.2">
      <c r="D340" s="34">
        <v>33.799999999999898</v>
      </c>
      <c r="E340" s="18">
        <f t="shared" si="67"/>
        <v>85.106382978723403</v>
      </c>
      <c r="F340" s="18">
        <f t="shared" si="62"/>
        <v>0</v>
      </c>
      <c r="G340" s="18">
        <f t="shared" si="63"/>
        <v>0</v>
      </c>
      <c r="H340" s="19">
        <f t="shared" si="64"/>
        <v>0</v>
      </c>
      <c r="I340" s="18">
        <f t="shared" si="68"/>
        <v>42.553191489361701</v>
      </c>
      <c r="J340" s="19">
        <f t="shared" si="65"/>
        <v>0</v>
      </c>
      <c r="K340" s="19">
        <f t="shared" si="69"/>
        <v>87.5</v>
      </c>
      <c r="L340" s="20">
        <f>H340/$B$50</f>
        <v>0</v>
      </c>
      <c r="M340" s="20">
        <f>I340/$B$50</f>
        <v>0.85106382978723405</v>
      </c>
      <c r="N340" s="11">
        <f t="shared" si="66"/>
        <v>16899.999999999949</v>
      </c>
    </row>
    <row r="341" spans="4:14" ht="15" customHeight="1" x14ac:dyDescent="0.2">
      <c r="D341" s="34">
        <v>33.899999999999899</v>
      </c>
      <c r="E341" s="18">
        <f t="shared" si="67"/>
        <v>85.106382978723403</v>
      </c>
      <c r="F341" s="18">
        <f t="shared" si="62"/>
        <v>0</v>
      </c>
      <c r="G341" s="18">
        <f t="shared" si="63"/>
        <v>0</v>
      </c>
      <c r="H341" s="19">
        <f t="shared" si="64"/>
        <v>0</v>
      </c>
      <c r="I341" s="18">
        <f t="shared" si="68"/>
        <v>42.553191489361701</v>
      </c>
      <c r="J341" s="19">
        <f t="shared" si="65"/>
        <v>0</v>
      </c>
      <c r="K341" s="19">
        <f t="shared" si="69"/>
        <v>87.5</v>
      </c>
      <c r="L341" s="20">
        <f>H341/$B$50</f>
        <v>0</v>
      </c>
      <c r="M341" s="20">
        <f>I341/$B$50</f>
        <v>0.85106382978723405</v>
      </c>
      <c r="N341" s="11">
        <f t="shared" si="66"/>
        <v>16949.999999999949</v>
      </c>
    </row>
    <row r="342" spans="4:14" ht="15" customHeight="1" x14ac:dyDescent="0.2">
      <c r="D342" s="34">
        <v>33.999999999999901</v>
      </c>
      <c r="E342" s="18">
        <f t="shared" si="67"/>
        <v>85.106382978723403</v>
      </c>
      <c r="F342" s="18">
        <f t="shared" si="62"/>
        <v>0</v>
      </c>
      <c r="G342" s="18">
        <f t="shared" si="63"/>
        <v>0</v>
      </c>
      <c r="H342" s="19">
        <f t="shared" si="64"/>
        <v>0</v>
      </c>
      <c r="I342" s="18">
        <f t="shared" si="68"/>
        <v>42.553191489361701</v>
      </c>
      <c r="J342" s="19">
        <f t="shared" si="65"/>
        <v>0</v>
      </c>
      <c r="K342" s="19">
        <f t="shared" si="69"/>
        <v>87.5</v>
      </c>
      <c r="L342" s="20">
        <f>H342/$B$50</f>
        <v>0</v>
      </c>
      <c r="M342" s="20">
        <f>I342/$B$50</f>
        <v>0.85106382978723405</v>
      </c>
      <c r="N342" s="11">
        <f t="shared" si="66"/>
        <v>16999.999999999949</v>
      </c>
    </row>
    <row r="343" spans="4:14" ht="15" customHeight="1" x14ac:dyDescent="0.2">
      <c r="D343" s="34">
        <v>34.099999999999902</v>
      </c>
      <c r="E343" s="18">
        <f t="shared" si="67"/>
        <v>85.106382978723403</v>
      </c>
      <c r="F343" s="18">
        <f t="shared" si="62"/>
        <v>0</v>
      </c>
      <c r="G343" s="18">
        <f t="shared" si="63"/>
        <v>0</v>
      </c>
      <c r="H343" s="19">
        <f t="shared" si="64"/>
        <v>0</v>
      </c>
      <c r="I343" s="18">
        <f t="shared" si="68"/>
        <v>42.553191489361701</v>
      </c>
      <c r="J343" s="19">
        <f t="shared" si="65"/>
        <v>0</v>
      </c>
      <c r="K343" s="19">
        <f t="shared" si="69"/>
        <v>87.5</v>
      </c>
      <c r="L343" s="20">
        <f>H343/$B$50</f>
        <v>0</v>
      </c>
      <c r="M343" s="20">
        <f>I343/$B$50</f>
        <v>0.85106382978723405</v>
      </c>
      <c r="N343" s="11">
        <f t="shared" si="66"/>
        <v>17049.999999999953</v>
      </c>
    </row>
    <row r="344" spans="4:14" ht="15" customHeight="1" x14ac:dyDescent="0.2">
      <c r="D344" s="34">
        <v>34.199999999999903</v>
      </c>
      <c r="E344" s="18">
        <f t="shared" si="67"/>
        <v>85.106382978723403</v>
      </c>
      <c r="F344" s="18">
        <f t="shared" si="62"/>
        <v>0</v>
      </c>
      <c r="G344" s="18">
        <f t="shared" si="63"/>
        <v>0</v>
      </c>
      <c r="H344" s="19">
        <f t="shared" si="64"/>
        <v>0</v>
      </c>
      <c r="I344" s="18">
        <f t="shared" si="68"/>
        <v>42.553191489361701</v>
      </c>
      <c r="J344" s="19">
        <f t="shared" si="65"/>
        <v>0</v>
      </c>
      <c r="K344" s="19">
        <f t="shared" si="69"/>
        <v>87.5</v>
      </c>
      <c r="L344" s="20">
        <f>H344/$B$50</f>
        <v>0</v>
      </c>
      <c r="M344" s="20">
        <f>I344/$B$50</f>
        <v>0.85106382978723405</v>
      </c>
      <c r="N344" s="11">
        <f t="shared" si="66"/>
        <v>17099.999999999953</v>
      </c>
    </row>
    <row r="345" spans="4:14" ht="15" customHeight="1" x14ac:dyDescent="0.2">
      <c r="D345" s="34">
        <v>34.299999999999898</v>
      </c>
      <c r="E345" s="18">
        <f t="shared" si="67"/>
        <v>85.106382978723403</v>
      </c>
      <c r="F345" s="18">
        <f t="shared" si="62"/>
        <v>0</v>
      </c>
      <c r="G345" s="18">
        <f t="shared" si="63"/>
        <v>0</v>
      </c>
      <c r="H345" s="19">
        <f t="shared" si="64"/>
        <v>0</v>
      </c>
      <c r="I345" s="18">
        <f t="shared" si="68"/>
        <v>42.553191489361701</v>
      </c>
      <c r="J345" s="19">
        <f t="shared" si="65"/>
        <v>0</v>
      </c>
      <c r="K345" s="19">
        <f t="shared" si="69"/>
        <v>87.5</v>
      </c>
      <c r="L345" s="20">
        <f>H345/$B$50</f>
        <v>0</v>
      </c>
      <c r="M345" s="20">
        <f>I345/$B$50</f>
        <v>0.85106382978723405</v>
      </c>
      <c r="N345" s="11">
        <f t="shared" si="66"/>
        <v>17149.999999999949</v>
      </c>
    </row>
    <row r="346" spans="4:14" ht="15" customHeight="1" x14ac:dyDescent="0.2">
      <c r="D346" s="34">
        <v>34.399999999999899</v>
      </c>
      <c r="E346" s="18">
        <f t="shared" si="67"/>
        <v>85.106382978723403</v>
      </c>
      <c r="F346" s="18">
        <f t="shared" si="62"/>
        <v>0</v>
      </c>
      <c r="G346" s="18">
        <f t="shared" si="63"/>
        <v>0</v>
      </c>
      <c r="H346" s="19">
        <f t="shared" si="64"/>
        <v>0</v>
      </c>
      <c r="I346" s="18">
        <f t="shared" si="68"/>
        <v>42.553191489361701</v>
      </c>
      <c r="J346" s="19">
        <f t="shared" si="65"/>
        <v>0</v>
      </c>
      <c r="K346" s="19">
        <f t="shared" si="69"/>
        <v>87.5</v>
      </c>
      <c r="L346" s="20">
        <f>H346/$B$50</f>
        <v>0</v>
      </c>
      <c r="M346" s="20">
        <f>I346/$B$50</f>
        <v>0.85106382978723405</v>
      </c>
      <c r="N346" s="11">
        <f t="shared" si="66"/>
        <v>17199.999999999949</v>
      </c>
    </row>
    <row r="347" spans="4:14" ht="15" customHeight="1" x14ac:dyDescent="0.2">
      <c r="D347" s="34">
        <v>34.499999999999901</v>
      </c>
      <c r="E347" s="18">
        <f t="shared" si="67"/>
        <v>85.106382978723403</v>
      </c>
      <c r="F347" s="18">
        <f t="shared" si="62"/>
        <v>0</v>
      </c>
      <c r="G347" s="18">
        <f t="shared" si="63"/>
        <v>0</v>
      </c>
      <c r="H347" s="19">
        <f t="shared" si="64"/>
        <v>0</v>
      </c>
      <c r="I347" s="18">
        <f t="shared" si="68"/>
        <v>42.553191489361701</v>
      </c>
      <c r="J347" s="19">
        <f t="shared" si="65"/>
        <v>0</v>
      </c>
      <c r="K347" s="19">
        <f t="shared" si="69"/>
        <v>87.5</v>
      </c>
      <c r="L347" s="20">
        <f>H347/$B$50</f>
        <v>0</v>
      </c>
      <c r="M347" s="20">
        <f>I347/$B$50</f>
        <v>0.85106382978723405</v>
      </c>
      <c r="N347" s="11">
        <f t="shared" si="66"/>
        <v>17249.999999999949</v>
      </c>
    </row>
    <row r="348" spans="4:14" ht="15" customHeight="1" x14ac:dyDescent="0.2">
      <c r="D348" s="34">
        <v>34.599999999999902</v>
      </c>
      <c r="E348" s="18">
        <f t="shared" si="67"/>
        <v>85.106382978723403</v>
      </c>
      <c r="F348" s="18">
        <f t="shared" si="62"/>
        <v>0</v>
      </c>
      <c r="G348" s="18">
        <f t="shared" si="63"/>
        <v>0</v>
      </c>
      <c r="H348" s="19">
        <f t="shared" si="64"/>
        <v>0</v>
      </c>
      <c r="I348" s="18">
        <f t="shared" si="68"/>
        <v>42.553191489361701</v>
      </c>
      <c r="J348" s="19">
        <f t="shared" si="65"/>
        <v>0</v>
      </c>
      <c r="K348" s="19">
        <f t="shared" si="69"/>
        <v>87.5</v>
      </c>
      <c r="L348" s="20">
        <f>H348/$B$50</f>
        <v>0</v>
      </c>
      <c r="M348" s="20">
        <f>I348/$B$50</f>
        <v>0.85106382978723405</v>
      </c>
      <c r="N348" s="11">
        <f t="shared" si="66"/>
        <v>17299.999999999953</v>
      </c>
    </row>
    <row r="349" spans="4:14" ht="15" customHeight="1" x14ac:dyDescent="0.2">
      <c r="D349" s="34">
        <v>34.699999999999903</v>
      </c>
      <c r="E349" s="18">
        <f t="shared" si="67"/>
        <v>85.106382978723403</v>
      </c>
      <c r="F349" s="18">
        <f t="shared" si="62"/>
        <v>0</v>
      </c>
      <c r="G349" s="18">
        <f t="shared" si="63"/>
        <v>0</v>
      </c>
      <c r="H349" s="19">
        <f t="shared" si="64"/>
        <v>0</v>
      </c>
      <c r="I349" s="18">
        <f t="shared" si="68"/>
        <v>42.553191489361701</v>
      </c>
      <c r="J349" s="19">
        <f t="shared" si="65"/>
        <v>0</v>
      </c>
      <c r="K349" s="19">
        <f t="shared" si="69"/>
        <v>87.5</v>
      </c>
      <c r="L349" s="20">
        <f>H349/$B$50</f>
        <v>0</v>
      </c>
      <c r="M349" s="20">
        <f>I349/$B$50</f>
        <v>0.85106382978723405</v>
      </c>
      <c r="N349" s="11">
        <f t="shared" si="66"/>
        <v>17349.999999999953</v>
      </c>
    </row>
    <row r="350" spans="4:14" ht="15" customHeight="1" x14ac:dyDescent="0.2">
      <c r="D350" s="34">
        <v>34.799999999999898</v>
      </c>
      <c r="E350" s="18">
        <f t="shared" si="67"/>
        <v>85.106382978723403</v>
      </c>
      <c r="F350" s="18">
        <f t="shared" si="62"/>
        <v>0</v>
      </c>
      <c r="G350" s="18">
        <f t="shared" si="63"/>
        <v>0</v>
      </c>
      <c r="H350" s="19">
        <f t="shared" si="64"/>
        <v>0</v>
      </c>
      <c r="I350" s="18">
        <f t="shared" si="68"/>
        <v>42.553191489361701</v>
      </c>
      <c r="J350" s="19">
        <f t="shared" si="65"/>
        <v>0</v>
      </c>
      <c r="K350" s="19">
        <f t="shared" si="69"/>
        <v>87.5</v>
      </c>
      <c r="L350" s="20">
        <f>H350/$B$50</f>
        <v>0</v>
      </c>
      <c r="M350" s="20">
        <f>I350/$B$50</f>
        <v>0.85106382978723405</v>
      </c>
      <c r="N350" s="11">
        <f t="shared" si="66"/>
        <v>17399.999999999949</v>
      </c>
    </row>
    <row r="351" spans="4:14" ht="15" customHeight="1" x14ac:dyDescent="0.2">
      <c r="D351" s="34">
        <v>34.899999999999899</v>
      </c>
      <c r="E351" s="18">
        <f t="shared" si="67"/>
        <v>85.106382978723403</v>
      </c>
      <c r="F351" s="18">
        <f t="shared" si="62"/>
        <v>0</v>
      </c>
      <c r="G351" s="18">
        <f t="shared" si="63"/>
        <v>0</v>
      </c>
      <c r="H351" s="19">
        <f t="shared" si="64"/>
        <v>0</v>
      </c>
      <c r="I351" s="18">
        <f t="shared" si="68"/>
        <v>42.553191489361701</v>
      </c>
      <c r="J351" s="19">
        <f t="shared" si="65"/>
        <v>0</v>
      </c>
      <c r="K351" s="19">
        <f t="shared" si="69"/>
        <v>87.5</v>
      </c>
      <c r="L351" s="20">
        <f>H351/$B$50</f>
        <v>0</v>
      </c>
      <c r="M351" s="20">
        <f>I351/$B$50</f>
        <v>0.85106382978723405</v>
      </c>
      <c r="N351" s="11">
        <f t="shared" si="66"/>
        <v>17449.999999999949</v>
      </c>
    </row>
    <row r="352" spans="4:14" ht="15" customHeight="1" x14ac:dyDescent="0.2">
      <c r="D352" s="34">
        <v>34.999999999999901</v>
      </c>
      <c r="E352" s="18">
        <f t="shared" si="67"/>
        <v>85.106382978723403</v>
      </c>
      <c r="F352" s="18">
        <f t="shared" si="62"/>
        <v>0</v>
      </c>
      <c r="G352" s="18">
        <f t="shared" si="63"/>
        <v>0</v>
      </c>
      <c r="H352" s="19">
        <f t="shared" si="64"/>
        <v>0</v>
      </c>
      <c r="I352" s="18">
        <f t="shared" si="68"/>
        <v>42.553191489361701</v>
      </c>
      <c r="J352" s="19">
        <f t="shared" si="65"/>
        <v>0</v>
      </c>
      <c r="K352" s="19">
        <f t="shared" si="69"/>
        <v>87.5</v>
      </c>
      <c r="L352" s="20">
        <f>H352/$B$50</f>
        <v>0</v>
      </c>
      <c r="M352" s="20">
        <f>I352/$B$50</f>
        <v>0.85106382978723405</v>
      </c>
      <c r="N352" s="11">
        <f t="shared" si="66"/>
        <v>17499.999999999949</v>
      </c>
    </row>
    <row r="353" spans="4:14" ht="15" customHeight="1" x14ac:dyDescent="0.2">
      <c r="D353" s="34">
        <v>35.099999999999902</v>
      </c>
      <c r="E353" s="18">
        <f t="shared" si="67"/>
        <v>85.106382978723403</v>
      </c>
      <c r="F353" s="18">
        <f t="shared" si="62"/>
        <v>0</v>
      </c>
      <c r="G353" s="18">
        <f t="shared" si="63"/>
        <v>0</v>
      </c>
      <c r="H353" s="19">
        <f t="shared" si="64"/>
        <v>0</v>
      </c>
      <c r="I353" s="18">
        <f t="shared" si="68"/>
        <v>42.553191489361701</v>
      </c>
      <c r="J353" s="19">
        <f t="shared" si="65"/>
        <v>0</v>
      </c>
      <c r="K353" s="19">
        <f t="shared" si="69"/>
        <v>87.5</v>
      </c>
      <c r="L353" s="20">
        <f>H353/$B$50</f>
        <v>0</v>
      </c>
      <c r="M353" s="20">
        <f>I353/$B$50</f>
        <v>0.85106382978723405</v>
      </c>
      <c r="N353" s="11">
        <f t="shared" si="66"/>
        <v>17549.999999999953</v>
      </c>
    </row>
    <row r="354" spans="4:14" ht="15" customHeight="1" x14ac:dyDescent="0.2">
      <c r="D354" s="34">
        <v>35.199999999999903</v>
      </c>
      <c r="E354" s="18">
        <f t="shared" si="67"/>
        <v>85.106382978723403</v>
      </c>
      <c r="F354" s="18">
        <f t="shared" si="62"/>
        <v>0</v>
      </c>
      <c r="G354" s="18">
        <f t="shared" si="63"/>
        <v>0</v>
      </c>
      <c r="H354" s="19">
        <f t="shared" si="64"/>
        <v>0</v>
      </c>
      <c r="I354" s="18">
        <f t="shared" si="68"/>
        <v>42.553191489361701</v>
      </c>
      <c r="J354" s="19">
        <f t="shared" si="65"/>
        <v>0</v>
      </c>
      <c r="K354" s="19">
        <f t="shared" si="69"/>
        <v>87.5</v>
      </c>
      <c r="L354" s="20">
        <f>H354/$B$50</f>
        <v>0</v>
      </c>
      <c r="M354" s="20">
        <f>I354/$B$50</f>
        <v>0.85106382978723405</v>
      </c>
      <c r="N354" s="11">
        <f t="shared" si="66"/>
        <v>17599.999999999953</v>
      </c>
    </row>
    <row r="355" spans="4:14" ht="15" customHeight="1" x14ac:dyDescent="0.2">
      <c r="D355" s="34">
        <v>35.299999999999898</v>
      </c>
      <c r="E355" s="18">
        <f t="shared" si="67"/>
        <v>85.106382978723403</v>
      </c>
      <c r="F355" s="18">
        <f t="shared" si="62"/>
        <v>0</v>
      </c>
      <c r="G355" s="18">
        <f t="shared" si="63"/>
        <v>0</v>
      </c>
      <c r="H355" s="19">
        <f t="shared" si="64"/>
        <v>0</v>
      </c>
      <c r="I355" s="18">
        <f t="shared" si="68"/>
        <v>42.553191489361701</v>
      </c>
      <c r="J355" s="19">
        <f t="shared" si="65"/>
        <v>0</v>
      </c>
      <c r="K355" s="19">
        <f t="shared" si="69"/>
        <v>87.5</v>
      </c>
      <c r="L355" s="20">
        <f>H355/$B$50</f>
        <v>0</v>
      </c>
      <c r="M355" s="20">
        <f>I355/$B$50</f>
        <v>0.85106382978723405</v>
      </c>
      <c r="N355" s="11">
        <f t="shared" si="66"/>
        <v>17649.999999999949</v>
      </c>
    </row>
    <row r="356" spans="4:14" ht="15" customHeight="1" x14ac:dyDescent="0.2">
      <c r="D356" s="34">
        <v>35.399999999999899</v>
      </c>
      <c r="E356" s="18">
        <f t="shared" si="67"/>
        <v>85.106382978723403</v>
      </c>
      <c r="F356" s="18">
        <f t="shared" si="62"/>
        <v>0</v>
      </c>
      <c r="G356" s="18">
        <f t="shared" si="63"/>
        <v>0</v>
      </c>
      <c r="H356" s="19">
        <f t="shared" si="64"/>
        <v>0</v>
      </c>
      <c r="I356" s="18">
        <f t="shared" si="68"/>
        <v>42.553191489361701</v>
      </c>
      <c r="J356" s="19">
        <f t="shared" si="65"/>
        <v>0</v>
      </c>
      <c r="K356" s="19">
        <f t="shared" si="69"/>
        <v>87.5</v>
      </c>
      <c r="L356" s="20">
        <f>H356/$B$50</f>
        <v>0</v>
      </c>
      <c r="M356" s="20">
        <f>I356/$B$50</f>
        <v>0.85106382978723405</v>
      </c>
      <c r="N356" s="11">
        <f t="shared" si="66"/>
        <v>17699.999999999949</v>
      </c>
    </row>
    <row r="357" spans="4:14" ht="15" customHeight="1" x14ac:dyDescent="0.2">
      <c r="D357" s="34">
        <v>35.499999999999901</v>
      </c>
      <c r="E357" s="18">
        <f t="shared" si="67"/>
        <v>85.106382978723403</v>
      </c>
      <c r="F357" s="18">
        <f t="shared" si="62"/>
        <v>0</v>
      </c>
      <c r="G357" s="18">
        <f t="shared" si="63"/>
        <v>0</v>
      </c>
      <c r="H357" s="19">
        <f t="shared" si="64"/>
        <v>0</v>
      </c>
      <c r="I357" s="18">
        <f t="shared" si="68"/>
        <v>42.553191489361701</v>
      </c>
      <c r="J357" s="19">
        <f t="shared" si="65"/>
        <v>0</v>
      </c>
      <c r="K357" s="19">
        <f t="shared" si="69"/>
        <v>87.5</v>
      </c>
      <c r="L357" s="20">
        <f>H357/$B$50</f>
        <v>0</v>
      </c>
      <c r="M357" s="20">
        <f>I357/$B$50</f>
        <v>0.85106382978723405</v>
      </c>
      <c r="N357" s="11">
        <f t="shared" si="66"/>
        <v>17749.999999999949</v>
      </c>
    </row>
    <row r="358" spans="4:14" ht="15" customHeight="1" x14ac:dyDescent="0.2">
      <c r="D358" s="34">
        <v>35.599999999999902</v>
      </c>
      <c r="E358" s="18">
        <f t="shared" si="67"/>
        <v>85.106382978723403</v>
      </c>
      <c r="F358" s="18">
        <f t="shared" ref="F358:F421" si="70">MAX(F357-$E358/30,0)</f>
        <v>0</v>
      </c>
      <c r="G358" s="18">
        <f t="shared" ref="G358:G421" si="71">MAX(G357-$E358/15,0)</f>
        <v>0</v>
      </c>
      <c r="H358" s="19">
        <f t="shared" ref="H358:H421" si="72">12*(F357-F358)+9*(G357-G358)</f>
        <v>0</v>
      </c>
      <c r="I358" s="18">
        <f t="shared" si="68"/>
        <v>42.553191489361701</v>
      </c>
      <c r="J358" s="19">
        <f t="shared" ref="J358:J421" si="73">9*G358+6*F358</f>
        <v>0</v>
      </c>
      <c r="K358" s="19">
        <f t="shared" si="69"/>
        <v>87.5</v>
      </c>
      <c r="L358" s="20">
        <f>H358/$B$50</f>
        <v>0</v>
      </c>
      <c r="M358" s="20">
        <f>I358/$B$50</f>
        <v>0.85106382978723405</v>
      </c>
      <c r="N358" s="11">
        <f t="shared" ref="N358:N421" si="74">$B$4*D358</f>
        <v>17799.999999999953</v>
      </c>
    </row>
    <row r="359" spans="4:14" ht="15" customHeight="1" x14ac:dyDescent="0.2">
      <c r="D359" s="34">
        <v>35.699999999999903</v>
      </c>
      <c r="E359" s="18">
        <f t="shared" si="67"/>
        <v>85.106382978723403</v>
      </c>
      <c r="F359" s="18">
        <f t="shared" si="70"/>
        <v>0</v>
      </c>
      <c r="G359" s="18">
        <f t="shared" si="71"/>
        <v>0</v>
      </c>
      <c r="H359" s="19">
        <f t="shared" si="72"/>
        <v>0</v>
      </c>
      <c r="I359" s="18">
        <f t="shared" si="68"/>
        <v>42.553191489361701</v>
      </c>
      <c r="J359" s="19">
        <f t="shared" si="73"/>
        <v>0</v>
      </c>
      <c r="K359" s="19">
        <f t="shared" si="69"/>
        <v>87.5</v>
      </c>
      <c r="L359" s="20">
        <f>H359/$B$50</f>
        <v>0</v>
      </c>
      <c r="M359" s="20">
        <f>I359/$B$50</f>
        <v>0.85106382978723405</v>
      </c>
      <c r="N359" s="11">
        <f t="shared" si="74"/>
        <v>17849.999999999953</v>
      </c>
    </row>
    <row r="360" spans="4:14" ht="15" customHeight="1" x14ac:dyDescent="0.2">
      <c r="D360" s="34">
        <v>35.799999999999898</v>
      </c>
      <c r="E360" s="18">
        <f t="shared" si="67"/>
        <v>85.106382978723403</v>
      </c>
      <c r="F360" s="18">
        <f t="shared" si="70"/>
        <v>0</v>
      </c>
      <c r="G360" s="18">
        <f t="shared" si="71"/>
        <v>0</v>
      </c>
      <c r="H360" s="19">
        <f t="shared" si="72"/>
        <v>0</v>
      </c>
      <c r="I360" s="18">
        <f t="shared" si="68"/>
        <v>42.553191489361701</v>
      </c>
      <c r="J360" s="19">
        <f t="shared" si="73"/>
        <v>0</v>
      </c>
      <c r="K360" s="19">
        <f t="shared" si="69"/>
        <v>87.5</v>
      </c>
      <c r="L360" s="20">
        <f>H360/$B$50</f>
        <v>0</v>
      </c>
      <c r="M360" s="20">
        <f>I360/$B$50</f>
        <v>0.85106382978723405</v>
      </c>
      <c r="N360" s="11">
        <f t="shared" si="74"/>
        <v>17899.999999999949</v>
      </c>
    </row>
    <row r="361" spans="4:14" ht="15" customHeight="1" x14ac:dyDescent="0.2">
      <c r="D361" s="34">
        <v>35.899999999999899</v>
      </c>
      <c r="E361" s="18">
        <f t="shared" si="67"/>
        <v>85.106382978723403</v>
      </c>
      <c r="F361" s="18">
        <f t="shared" si="70"/>
        <v>0</v>
      </c>
      <c r="G361" s="18">
        <f t="shared" si="71"/>
        <v>0</v>
      </c>
      <c r="H361" s="19">
        <f t="shared" si="72"/>
        <v>0</v>
      </c>
      <c r="I361" s="18">
        <f t="shared" si="68"/>
        <v>42.553191489361701</v>
      </c>
      <c r="J361" s="19">
        <f t="shared" si="73"/>
        <v>0</v>
      </c>
      <c r="K361" s="19">
        <f t="shared" si="69"/>
        <v>87.5</v>
      </c>
      <c r="L361" s="20">
        <f>H361/$B$50</f>
        <v>0</v>
      </c>
      <c r="M361" s="20">
        <f>I361/$B$50</f>
        <v>0.85106382978723405</v>
      </c>
      <c r="N361" s="11">
        <f t="shared" si="74"/>
        <v>17949.999999999949</v>
      </c>
    </row>
    <row r="362" spans="4:14" ht="15" customHeight="1" x14ac:dyDescent="0.2">
      <c r="D362" s="34">
        <v>35.999999999999901</v>
      </c>
      <c r="E362" s="18">
        <f t="shared" si="67"/>
        <v>85.106382978723403</v>
      </c>
      <c r="F362" s="18">
        <f t="shared" si="70"/>
        <v>0</v>
      </c>
      <c r="G362" s="18">
        <f t="shared" si="71"/>
        <v>0</v>
      </c>
      <c r="H362" s="19">
        <f t="shared" si="72"/>
        <v>0</v>
      </c>
      <c r="I362" s="18">
        <f t="shared" si="68"/>
        <v>42.553191489361701</v>
      </c>
      <c r="J362" s="19">
        <f t="shared" si="73"/>
        <v>0</v>
      </c>
      <c r="K362" s="19">
        <f t="shared" si="69"/>
        <v>87.5</v>
      </c>
      <c r="L362" s="20">
        <f>H362/$B$50</f>
        <v>0</v>
      </c>
      <c r="M362" s="20">
        <f>I362/$B$50</f>
        <v>0.85106382978723405</v>
      </c>
      <c r="N362" s="11">
        <f t="shared" si="74"/>
        <v>17999.999999999949</v>
      </c>
    </row>
    <row r="363" spans="4:14" ht="15" customHeight="1" x14ac:dyDescent="0.2">
      <c r="D363" s="34">
        <v>36.099999999999902</v>
      </c>
      <c r="E363" s="18">
        <f t="shared" si="67"/>
        <v>85.106382978723403</v>
      </c>
      <c r="F363" s="18">
        <f t="shared" si="70"/>
        <v>0</v>
      </c>
      <c r="G363" s="18">
        <f t="shared" si="71"/>
        <v>0</v>
      </c>
      <c r="H363" s="19">
        <f t="shared" si="72"/>
        <v>0</v>
      </c>
      <c r="I363" s="18">
        <f t="shared" si="68"/>
        <v>42.553191489361701</v>
      </c>
      <c r="J363" s="19">
        <f t="shared" si="73"/>
        <v>0</v>
      </c>
      <c r="K363" s="19">
        <f t="shared" si="69"/>
        <v>87.5</v>
      </c>
      <c r="L363" s="20">
        <f>H363/$B$50</f>
        <v>0</v>
      </c>
      <c r="M363" s="20">
        <f>I363/$B$50</f>
        <v>0.85106382978723405</v>
      </c>
      <c r="N363" s="11">
        <f t="shared" si="74"/>
        <v>18049.999999999953</v>
      </c>
    </row>
    <row r="364" spans="4:14" ht="15" customHeight="1" x14ac:dyDescent="0.2">
      <c r="D364" s="34">
        <v>36.199999999999903</v>
      </c>
      <c r="E364" s="18">
        <f t="shared" si="67"/>
        <v>85.106382978723403</v>
      </c>
      <c r="F364" s="18">
        <f t="shared" si="70"/>
        <v>0</v>
      </c>
      <c r="G364" s="18">
        <f t="shared" si="71"/>
        <v>0</v>
      </c>
      <c r="H364" s="19">
        <f t="shared" si="72"/>
        <v>0</v>
      </c>
      <c r="I364" s="18">
        <f t="shared" si="68"/>
        <v>42.553191489361701</v>
      </c>
      <c r="J364" s="19">
        <f t="shared" si="73"/>
        <v>0</v>
      </c>
      <c r="K364" s="19">
        <f t="shared" si="69"/>
        <v>87.5</v>
      </c>
      <c r="L364" s="20">
        <f>H364/$B$50</f>
        <v>0</v>
      </c>
      <c r="M364" s="20">
        <f>I364/$B$50</f>
        <v>0.85106382978723405</v>
      </c>
      <c r="N364" s="11">
        <f t="shared" si="74"/>
        <v>18099.999999999953</v>
      </c>
    </row>
    <row r="365" spans="4:14" ht="15" customHeight="1" x14ac:dyDescent="0.2">
      <c r="D365" s="34">
        <v>36.299999999999898</v>
      </c>
      <c r="E365" s="18">
        <f t="shared" si="67"/>
        <v>85.106382978723403</v>
      </c>
      <c r="F365" s="18">
        <f t="shared" si="70"/>
        <v>0</v>
      </c>
      <c r="G365" s="18">
        <f t="shared" si="71"/>
        <v>0</v>
      </c>
      <c r="H365" s="19">
        <f t="shared" si="72"/>
        <v>0</v>
      </c>
      <c r="I365" s="18">
        <f t="shared" si="68"/>
        <v>42.553191489361701</v>
      </c>
      <c r="J365" s="19">
        <f t="shared" si="73"/>
        <v>0</v>
      </c>
      <c r="K365" s="19">
        <f t="shared" si="69"/>
        <v>87.5</v>
      </c>
      <c r="L365" s="20">
        <f>H365/$B$50</f>
        <v>0</v>
      </c>
      <c r="M365" s="20">
        <f>I365/$B$50</f>
        <v>0.85106382978723405</v>
      </c>
      <c r="N365" s="11">
        <f t="shared" si="74"/>
        <v>18149.999999999949</v>
      </c>
    </row>
    <row r="366" spans="4:14" ht="15" customHeight="1" x14ac:dyDescent="0.2">
      <c r="D366" s="34">
        <v>36.399999999999899</v>
      </c>
      <c r="E366" s="18">
        <f t="shared" si="67"/>
        <v>85.106382978723403</v>
      </c>
      <c r="F366" s="18">
        <f t="shared" si="70"/>
        <v>0</v>
      </c>
      <c r="G366" s="18">
        <f t="shared" si="71"/>
        <v>0</v>
      </c>
      <c r="H366" s="19">
        <f t="shared" si="72"/>
        <v>0</v>
      </c>
      <c r="I366" s="18">
        <f t="shared" si="68"/>
        <v>42.553191489361701</v>
      </c>
      <c r="J366" s="19">
        <f t="shared" si="73"/>
        <v>0</v>
      </c>
      <c r="K366" s="19">
        <f t="shared" si="69"/>
        <v>87.5</v>
      </c>
      <c r="L366" s="20">
        <f>H366/$B$50</f>
        <v>0</v>
      </c>
      <c r="M366" s="20">
        <f>I366/$B$50</f>
        <v>0.85106382978723405</v>
      </c>
      <c r="N366" s="11">
        <f t="shared" si="74"/>
        <v>18199.999999999949</v>
      </c>
    </row>
    <row r="367" spans="4:14" ht="15" customHeight="1" x14ac:dyDescent="0.2">
      <c r="D367" s="34">
        <v>36.499999999999901</v>
      </c>
      <c r="E367" s="18">
        <f t="shared" si="67"/>
        <v>85.106382978723403</v>
      </c>
      <c r="F367" s="18">
        <f t="shared" si="70"/>
        <v>0</v>
      </c>
      <c r="G367" s="18">
        <f t="shared" si="71"/>
        <v>0</v>
      </c>
      <c r="H367" s="19">
        <f t="shared" si="72"/>
        <v>0</v>
      </c>
      <c r="I367" s="18">
        <f t="shared" si="68"/>
        <v>42.553191489361701</v>
      </c>
      <c r="J367" s="19">
        <f t="shared" si="73"/>
        <v>0</v>
      </c>
      <c r="K367" s="19">
        <f t="shared" si="69"/>
        <v>87.5</v>
      </c>
      <c r="L367" s="20">
        <f>H367/$B$50</f>
        <v>0</v>
      </c>
      <c r="M367" s="20">
        <f>I367/$B$50</f>
        <v>0.85106382978723405</v>
      </c>
      <c r="N367" s="11">
        <f t="shared" si="74"/>
        <v>18249.999999999949</v>
      </c>
    </row>
    <row r="368" spans="4:14" ht="15" customHeight="1" x14ac:dyDescent="0.2">
      <c r="D368" s="34">
        <v>36.599999999999902</v>
      </c>
      <c r="E368" s="18">
        <f t="shared" si="67"/>
        <v>85.106382978723403</v>
      </c>
      <c r="F368" s="18">
        <f t="shared" si="70"/>
        <v>0</v>
      </c>
      <c r="G368" s="18">
        <f t="shared" si="71"/>
        <v>0</v>
      </c>
      <c r="H368" s="19">
        <f t="shared" si="72"/>
        <v>0</v>
      </c>
      <c r="I368" s="18">
        <f t="shared" si="68"/>
        <v>42.553191489361701</v>
      </c>
      <c r="J368" s="19">
        <f t="shared" si="73"/>
        <v>0</v>
      </c>
      <c r="K368" s="19">
        <f t="shared" si="69"/>
        <v>87.5</v>
      </c>
      <c r="L368" s="20">
        <f>H368/$B$50</f>
        <v>0</v>
      </c>
      <c r="M368" s="20">
        <f>I368/$B$50</f>
        <v>0.85106382978723405</v>
      </c>
      <c r="N368" s="11">
        <f t="shared" si="74"/>
        <v>18299.999999999953</v>
      </c>
    </row>
    <row r="369" spans="4:14" ht="15" customHeight="1" x14ac:dyDescent="0.2">
      <c r="D369" s="34">
        <v>36.699999999999903</v>
      </c>
      <c r="E369" s="18">
        <f t="shared" si="67"/>
        <v>85.106382978723403</v>
      </c>
      <c r="F369" s="18">
        <f t="shared" si="70"/>
        <v>0</v>
      </c>
      <c r="G369" s="18">
        <f t="shared" si="71"/>
        <v>0</v>
      </c>
      <c r="H369" s="19">
        <f t="shared" si="72"/>
        <v>0</v>
      </c>
      <c r="I369" s="18">
        <f t="shared" si="68"/>
        <v>42.553191489361701</v>
      </c>
      <c r="J369" s="19">
        <f t="shared" si="73"/>
        <v>0</v>
      </c>
      <c r="K369" s="19">
        <f t="shared" si="69"/>
        <v>87.5</v>
      </c>
      <c r="L369" s="20">
        <f>H369/$B$50</f>
        <v>0</v>
      </c>
      <c r="M369" s="20">
        <f>I369/$B$50</f>
        <v>0.85106382978723405</v>
      </c>
      <c r="N369" s="11">
        <f t="shared" si="74"/>
        <v>18349.999999999953</v>
      </c>
    </row>
    <row r="370" spans="4:14" ht="15" customHeight="1" x14ac:dyDescent="0.2">
      <c r="D370" s="34">
        <v>36.799999999999898</v>
      </c>
      <c r="E370" s="18">
        <f t="shared" si="67"/>
        <v>85.106382978723403</v>
      </c>
      <c r="F370" s="18">
        <f t="shared" si="70"/>
        <v>0</v>
      </c>
      <c r="G370" s="18">
        <f t="shared" si="71"/>
        <v>0</v>
      </c>
      <c r="H370" s="19">
        <f t="shared" si="72"/>
        <v>0</v>
      </c>
      <c r="I370" s="18">
        <f t="shared" si="68"/>
        <v>42.553191489361701</v>
      </c>
      <c r="J370" s="19">
        <f t="shared" si="73"/>
        <v>0</v>
      </c>
      <c r="K370" s="19">
        <f t="shared" si="69"/>
        <v>87.5</v>
      </c>
      <c r="L370" s="20">
        <f>H370/$B$50</f>
        <v>0</v>
      </c>
      <c r="M370" s="20">
        <f>I370/$B$50</f>
        <v>0.85106382978723405</v>
      </c>
      <c r="N370" s="11">
        <f t="shared" si="74"/>
        <v>18399.999999999949</v>
      </c>
    </row>
    <row r="371" spans="4:14" ht="15" customHeight="1" x14ac:dyDescent="0.2">
      <c r="D371" s="34">
        <v>36.899999999999899</v>
      </c>
      <c r="E371" s="18">
        <f t="shared" si="67"/>
        <v>85.106382978723403</v>
      </c>
      <c r="F371" s="18">
        <f t="shared" si="70"/>
        <v>0</v>
      </c>
      <c r="G371" s="18">
        <f t="shared" si="71"/>
        <v>0</v>
      </c>
      <c r="H371" s="19">
        <f t="shared" si="72"/>
        <v>0</v>
      </c>
      <c r="I371" s="18">
        <f t="shared" si="68"/>
        <v>42.553191489361701</v>
      </c>
      <c r="J371" s="19">
        <f t="shared" si="73"/>
        <v>0</v>
      </c>
      <c r="K371" s="19">
        <f t="shared" si="69"/>
        <v>87.5</v>
      </c>
      <c r="L371" s="20">
        <f>H371/$B$50</f>
        <v>0</v>
      </c>
      <c r="M371" s="20">
        <f>I371/$B$50</f>
        <v>0.85106382978723405</v>
      </c>
      <c r="N371" s="11">
        <f t="shared" si="74"/>
        <v>18449.999999999949</v>
      </c>
    </row>
    <row r="372" spans="4:14" ht="15" customHeight="1" x14ac:dyDescent="0.2">
      <c r="D372" s="34">
        <v>36.999999999999901</v>
      </c>
      <c r="E372" s="18">
        <f t="shared" si="67"/>
        <v>85.106382978723403</v>
      </c>
      <c r="F372" s="18">
        <f t="shared" si="70"/>
        <v>0</v>
      </c>
      <c r="G372" s="18">
        <f t="shared" si="71"/>
        <v>0</v>
      </c>
      <c r="H372" s="19">
        <f t="shared" si="72"/>
        <v>0</v>
      </c>
      <c r="I372" s="18">
        <f t="shared" si="68"/>
        <v>42.553191489361701</v>
      </c>
      <c r="J372" s="19">
        <f t="shared" si="73"/>
        <v>0</v>
      </c>
      <c r="K372" s="19">
        <f t="shared" si="69"/>
        <v>87.5</v>
      </c>
      <c r="L372" s="20">
        <f>H372/$B$50</f>
        <v>0</v>
      </c>
      <c r="M372" s="20">
        <f>I372/$B$50</f>
        <v>0.85106382978723405</v>
      </c>
      <c r="N372" s="11">
        <f t="shared" si="74"/>
        <v>18499.999999999949</v>
      </c>
    </row>
    <row r="373" spans="4:14" ht="15" customHeight="1" x14ac:dyDescent="0.2">
      <c r="D373" s="34">
        <v>37.099999999999902</v>
      </c>
      <c r="E373" s="18">
        <f t="shared" si="67"/>
        <v>85.106382978723403</v>
      </c>
      <c r="F373" s="18">
        <f t="shared" si="70"/>
        <v>0</v>
      </c>
      <c r="G373" s="18">
        <f t="shared" si="71"/>
        <v>0</v>
      </c>
      <c r="H373" s="19">
        <f t="shared" si="72"/>
        <v>0</v>
      </c>
      <c r="I373" s="18">
        <f t="shared" si="68"/>
        <v>42.553191489361701</v>
      </c>
      <c r="J373" s="19">
        <f t="shared" si="73"/>
        <v>0</v>
      </c>
      <c r="K373" s="19">
        <f t="shared" si="69"/>
        <v>87.5</v>
      </c>
      <c r="L373" s="20">
        <f>H373/$B$50</f>
        <v>0</v>
      </c>
      <c r="M373" s="20">
        <f>I373/$B$50</f>
        <v>0.85106382978723405</v>
      </c>
      <c r="N373" s="11">
        <f t="shared" si="74"/>
        <v>18549.999999999953</v>
      </c>
    </row>
    <row r="374" spans="4:14" ht="15" customHeight="1" x14ac:dyDescent="0.2">
      <c r="D374" s="34">
        <v>37.199999999999903</v>
      </c>
      <c r="E374" s="18">
        <f t="shared" si="67"/>
        <v>85.106382978723403</v>
      </c>
      <c r="F374" s="18">
        <f t="shared" si="70"/>
        <v>0</v>
      </c>
      <c r="G374" s="18">
        <f t="shared" si="71"/>
        <v>0</v>
      </c>
      <c r="H374" s="19">
        <f t="shared" si="72"/>
        <v>0</v>
      </c>
      <c r="I374" s="18">
        <f t="shared" si="68"/>
        <v>42.553191489361701</v>
      </c>
      <c r="J374" s="19">
        <f t="shared" si="73"/>
        <v>0</v>
      </c>
      <c r="K374" s="19">
        <f t="shared" si="69"/>
        <v>87.5</v>
      </c>
      <c r="L374" s="20">
        <f>H374/$B$50</f>
        <v>0</v>
      </c>
      <c r="M374" s="20">
        <f>I374/$B$50</f>
        <v>0.85106382978723405</v>
      </c>
      <c r="N374" s="11">
        <f t="shared" si="74"/>
        <v>18599.999999999953</v>
      </c>
    </row>
    <row r="375" spans="4:14" ht="15" customHeight="1" x14ac:dyDescent="0.2">
      <c r="D375" s="34">
        <v>37.299999999999898</v>
      </c>
      <c r="E375" s="18">
        <f t="shared" si="67"/>
        <v>85.106382978723403</v>
      </c>
      <c r="F375" s="18">
        <f t="shared" si="70"/>
        <v>0</v>
      </c>
      <c r="G375" s="18">
        <f t="shared" si="71"/>
        <v>0</v>
      </c>
      <c r="H375" s="19">
        <f t="shared" si="72"/>
        <v>0</v>
      </c>
      <c r="I375" s="18">
        <f t="shared" si="68"/>
        <v>42.553191489361701</v>
      </c>
      <c r="J375" s="19">
        <f t="shared" si="73"/>
        <v>0</v>
      </c>
      <c r="K375" s="19">
        <f t="shared" si="69"/>
        <v>87.5</v>
      </c>
      <c r="L375" s="20">
        <f>H375/$B$50</f>
        <v>0</v>
      </c>
      <c r="M375" s="20">
        <f>I375/$B$50</f>
        <v>0.85106382978723405</v>
      </c>
      <c r="N375" s="11">
        <f t="shared" si="74"/>
        <v>18649.999999999949</v>
      </c>
    </row>
    <row r="376" spans="4:14" ht="15" customHeight="1" x14ac:dyDescent="0.2">
      <c r="D376" s="34">
        <v>37.399999999999899</v>
      </c>
      <c r="E376" s="18">
        <f t="shared" si="67"/>
        <v>85.106382978723403</v>
      </c>
      <c r="F376" s="18">
        <f t="shared" si="70"/>
        <v>0</v>
      </c>
      <c r="G376" s="18">
        <f t="shared" si="71"/>
        <v>0</v>
      </c>
      <c r="H376" s="19">
        <f t="shared" si="72"/>
        <v>0</v>
      </c>
      <c r="I376" s="18">
        <f t="shared" si="68"/>
        <v>42.553191489361701</v>
      </c>
      <c r="J376" s="19">
        <f t="shared" si="73"/>
        <v>0</v>
      </c>
      <c r="K376" s="19">
        <f t="shared" si="69"/>
        <v>87.5</v>
      </c>
      <c r="L376" s="20">
        <f>H376/$B$50</f>
        <v>0</v>
      </c>
      <c r="M376" s="20">
        <f>I376/$B$50</f>
        <v>0.85106382978723405</v>
      </c>
      <c r="N376" s="11">
        <f t="shared" si="74"/>
        <v>18699.999999999949</v>
      </c>
    </row>
    <row r="377" spans="4:14" ht="15" customHeight="1" x14ac:dyDescent="0.2">
      <c r="D377" s="34">
        <v>37.499999999999901</v>
      </c>
      <c r="E377" s="18">
        <f t="shared" si="67"/>
        <v>85.106382978723403</v>
      </c>
      <c r="F377" s="18">
        <f t="shared" si="70"/>
        <v>0</v>
      </c>
      <c r="G377" s="18">
        <f t="shared" si="71"/>
        <v>0</v>
      </c>
      <c r="H377" s="19">
        <f t="shared" si="72"/>
        <v>0</v>
      </c>
      <c r="I377" s="18">
        <f t="shared" si="68"/>
        <v>42.553191489361701</v>
      </c>
      <c r="J377" s="19">
        <f t="shared" si="73"/>
        <v>0</v>
      </c>
      <c r="K377" s="19">
        <f t="shared" si="69"/>
        <v>87.5</v>
      </c>
      <c r="L377" s="20">
        <f>H377/$B$50</f>
        <v>0</v>
      </c>
      <c r="M377" s="20">
        <f>I377/$B$50</f>
        <v>0.85106382978723405</v>
      </c>
      <c r="N377" s="11">
        <f t="shared" si="74"/>
        <v>18749.999999999949</v>
      </c>
    </row>
    <row r="378" spans="4:14" ht="15" customHeight="1" x14ac:dyDescent="0.2">
      <c r="D378" s="34">
        <v>37.599999999999902</v>
      </c>
      <c r="E378" s="18">
        <f t="shared" si="67"/>
        <v>85.106382978723403</v>
      </c>
      <c r="F378" s="18">
        <f t="shared" si="70"/>
        <v>0</v>
      </c>
      <c r="G378" s="18">
        <f t="shared" si="71"/>
        <v>0</v>
      </c>
      <c r="H378" s="19">
        <f t="shared" si="72"/>
        <v>0</v>
      </c>
      <c r="I378" s="18">
        <f t="shared" si="68"/>
        <v>42.553191489361701</v>
      </c>
      <c r="J378" s="19">
        <f t="shared" si="73"/>
        <v>0</v>
      </c>
      <c r="K378" s="19">
        <f t="shared" si="69"/>
        <v>87.5</v>
      </c>
      <c r="L378" s="20">
        <f>H378/$B$50</f>
        <v>0</v>
      </c>
      <c r="M378" s="20">
        <f>I378/$B$50</f>
        <v>0.85106382978723405</v>
      </c>
      <c r="N378" s="11">
        <f t="shared" si="74"/>
        <v>18799.999999999953</v>
      </c>
    </row>
    <row r="379" spans="4:14" ht="15" customHeight="1" x14ac:dyDescent="0.2">
      <c r="D379" s="34">
        <v>37.699999999999903</v>
      </c>
      <c r="E379" s="18">
        <f t="shared" si="67"/>
        <v>85.106382978723403</v>
      </c>
      <c r="F379" s="18">
        <f t="shared" si="70"/>
        <v>0</v>
      </c>
      <c r="G379" s="18">
        <f t="shared" si="71"/>
        <v>0</v>
      </c>
      <c r="H379" s="19">
        <f t="shared" si="72"/>
        <v>0</v>
      </c>
      <c r="I379" s="18">
        <f t="shared" si="68"/>
        <v>42.553191489361701</v>
      </c>
      <c r="J379" s="19">
        <f t="shared" si="73"/>
        <v>0</v>
      </c>
      <c r="K379" s="19">
        <f t="shared" si="69"/>
        <v>87.5</v>
      </c>
      <c r="L379" s="20">
        <f>H379/$B$50</f>
        <v>0</v>
      </c>
      <c r="M379" s="20">
        <f>I379/$B$50</f>
        <v>0.85106382978723405</v>
      </c>
      <c r="N379" s="11">
        <f t="shared" si="74"/>
        <v>18849.999999999953</v>
      </c>
    </row>
    <row r="380" spans="4:14" ht="15" customHeight="1" x14ac:dyDescent="0.2">
      <c r="D380" s="34">
        <v>37.799999999999898</v>
      </c>
      <c r="E380" s="18">
        <f t="shared" si="67"/>
        <v>85.106382978723403</v>
      </c>
      <c r="F380" s="18">
        <f t="shared" si="70"/>
        <v>0</v>
      </c>
      <c r="G380" s="18">
        <f t="shared" si="71"/>
        <v>0</v>
      </c>
      <c r="H380" s="19">
        <f t="shared" si="72"/>
        <v>0</v>
      </c>
      <c r="I380" s="18">
        <f t="shared" si="68"/>
        <v>42.553191489361701</v>
      </c>
      <c r="J380" s="19">
        <f t="shared" si="73"/>
        <v>0</v>
      </c>
      <c r="K380" s="19">
        <f t="shared" si="69"/>
        <v>87.5</v>
      </c>
      <c r="L380" s="20">
        <f>H380/$B$50</f>
        <v>0</v>
      </c>
      <c r="M380" s="20">
        <f>I380/$B$50</f>
        <v>0.85106382978723405</v>
      </c>
      <c r="N380" s="11">
        <f t="shared" si="74"/>
        <v>18899.999999999949</v>
      </c>
    </row>
    <row r="381" spans="4:14" ht="15" customHeight="1" x14ac:dyDescent="0.2">
      <c r="D381" s="34">
        <v>37.899999999999899</v>
      </c>
      <c r="E381" s="18">
        <f t="shared" si="67"/>
        <v>85.106382978723403</v>
      </c>
      <c r="F381" s="18">
        <f t="shared" si="70"/>
        <v>0</v>
      </c>
      <c r="G381" s="18">
        <f t="shared" si="71"/>
        <v>0</v>
      </c>
      <c r="H381" s="19">
        <f t="shared" si="72"/>
        <v>0</v>
      </c>
      <c r="I381" s="18">
        <f t="shared" si="68"/>
        <v>42.553191489361701</v>
      </c>
      <c r="J381" s="19">
        <f t="shared" si="73"/>
        <v>0</v>
      </c>
      <c r="K381" s="19">
        <f t="shared" si="69"/>
        <v>87.5</v>
      </c>
      <c r="L381" s="20">
        <f>H381/$B$50</f>
        <v>0</v>
      </c>
      <c r="M381" s="20">
        <f>I381/$B$50</f>
        <v>0.85106382978723405</v>
      </c>
      <c r="N381" s="11">
        <f t="shared" si="74"/>
        <v>18949.999999999949</v>
      </c>
    </row>
    <row r="382" spans="4:14" ht="15" customHeight="1" x14ac:dyDescent="0.2">
      <c r="D382" s="34">
        <v>37.999999999999901</v>
      </c>
      <c r="E382" s="18">
        <f t="shared" si="67"/>
        <v>85.106382978723403</v>
      </c>
      <c r="F382" s="18">
        <f t="shared" si="70"/>
        <v>0</v>
      </c>
      <c r="G382" s="18">
        <f t="shared" si="71"/>
        <v>0</v>
      </c>
      <c r="H382" s="19">
        <f t="shared" si="72"/>
        <v>0</v>
      </c>
      <c r="I382" s="18">
        <f t="shared" si="68"/>
        <v>42.553191489361701</v>
      </c>
      <c r="J382" s="19">
        <f t="shared" si="73"/>
        <v>0</v>
      </c>
      <c r="K382" s="19">
        <f t="shared" si="69"/>
        <v>87.5</v>
      </c>
      <c r="L382" s="20">
        <f>H382/$B$50</f>
        <v>0</v>
      </c>
      <c r="M382" s="20">
        <f>I382/$B$50</f>
        <v>0.85106382978723405</v>
      </c>
      <c r="N382" s="11">
        <f t="shared" si="74"/>
        <v>18999.999999999949</v>
      </c>
    </row>
    <row r="383" spans="4:14" ht="15" customHeight="1" x14ac:dyDescent="0.2">
      <c r="D383" s="34">
        <v>38.099999999999902</v>
      </c>
      <c r="E383" s="18">
        <f t="shared" si="67"/>
        <v>85.106382978723403</v>
      </c>
      <c r="F383" s="18">
        <f t="shared" si="70"/>
        <v>0</v>
      </c>
      <c r="G383" s="18">
        <f t="shared" si="71"/>
        <v>0</v>
      </c>
      <c r="H383" s="19">
        <f t="shared" si="72"/>
        <v>0</v>
      </c>
      <c r="I383" s="18">
        <f t="shared" si="68"/>
        <v>42.553191489361701</v>
      </c>
      <c r="J383" s="19">
        <f t="shared" si="73"/>
        <v>0</v>
      </c>
      <c r="K383" s="19">
        <f t="shared" si="69"/>
        <v>87.5</v>
      </c>
      <c r="L383" s="20">
        <f>H383/$B$50</f>
        <v>0</v>
      </c>
      <c r="M383" s="20">
        <f>I383/$B$50</f>
        <v>0.85106382978723405</v>
      </c>
      <c r="N383" s="11">
        <f t="shared" si="74"/>
        <v>19049.999999999953</v>
      </c>
    </row>
    <row r="384" spans="4:14" ht="15" customHeight="1" x14ac:dyDescent="0.2">
      <c r="D384" s="34">
        <v>38.199999999999903</v>
      </c>
      <c r="E384" s="18">
        <f t="shared" si="67"/>
        <v>85.106382978723403</v>
      </c>
      <c r="F384" s="18">
        <f t="shared" si="70"/>
        <v>0</v>
      </c>
      <c r="G384" s="18">
        <f t="shared" si="71"/>
        <v>0</v>
      </c>
      <c r="H384" s="19">
        <f t="shared" si="72"/>
        <v>0</v>
      </c>
      <c r="I384" s="18">
        <f t="shared" si="68"/>
        <v>42.553191489361701</v>
      </c>
      <c r="J384" s="19">
        <f t="shared" si="73"/>
        <v>0</v>
      </c>
      <c r="K384" s="19">
        <f t="shared" si="69"/>
        <v>87.5</v>
      </c>
      <c r="L384" s="20">
        <f>H384/$B$50</f>
        <v>0</v>
      </c>
      <c r="M384" s="20">
        <f>I384/$B$50</f>
        <v>0.85106382978723405</v>
      </c>
      <c r="N384" s="11">
        <f t="shared" si="74"/>
        <v>19099.999999999953</v>
      </c>
    </row>
    <row r="385" spans="4:14" ht="15" customHeight="1" x14ac:dyDescent="0.2">
      <c r="D385" s="34">
        <v>38.299999999999898</v>
      </c>
      <c r="E385" s="18">
        <f t="shared" si="67"/>
        <v>85.106382978723403</v>
      </c>
      <c r="F385" s="18">
        <f t="shared" si="70"/>
        <v>0</v>
      </c>
      <c r="G385" s="18">
        <f t="shared" si="71"/>
        <v>0</v>
      </c>
      <c r="H385" s="19">
        <f t="shared" si="72"/>
        <v>0</v>
      </c>
      <c r="I385" s="18">
        <f t="shared" si="68"/>
        <v>42.553191489361701</v>
      </c>
      <c r="J385" s="19">
        <f t="shared" si="73"/>
        <v>0</v>
      </c>
      <c r="K385" s="19">
        <f t="shared" si="69"/>
        <v>87.5</v>
      </c>
      <c r="L385" s="20">
        <f>H385/$B$50</f>
        <v>0</v>
      </c>
      <c r="M385" s="20">
        <f>I385/$B$50</f>
        <v>0.85106382978723405</v>
      </c>
      <c r="N385" s="11">
        <f t="shared" si="74"/>
        <v>19149.999999999949</v>
      </c>
    </row>
    <row r="386" spans="4:14" ht="15" customHeight="1" x14ac:dyDescent="0.2">
      <c r="D386" s="34">
        <v>38.399999999999899</v>
      </c>
      <c r="E386" s="18">
        <f t="shared" si="67"/>
        <v>85.106382978723403</v>
      </c>
      <c r="F386" s="18">
        <f t="shared" si="70"/>
        <v>0</v>
      </c>
      <c r="G386" s="18">
        <f t="shared" si="71"/>
        <v>0</v>
      </c>
      <c r="H386" s="19">
        <f t="shared" si="72"/>
        <v>0</v>
      </c>
      <c r="I386" s="18">
        <f t="shared" si="68"/>
        <v>42.553191489361701</v>
      </c>
      <c r="J386" s="19">
        <f t="shared" si="73"/>
        <v>0</v>
      </c>
      <c r="K386" s="19">
        <f t="shared" si="69"/>
        <v>87.5</v>
      </c>
      <c r="L386" s="20">
        <f>H386/$B$50</f>
        <v>0</v>
      </c>
      <c r="M386" s="20">
        <f>I386/$B$50</f>
        <v>0.85106382978723405</v>
      </c>
      <c r="N386" s="11">
        <f t="shared" si="74"/>
        <v>19199.999999999949</v>
      </c>
    </row>
    <row r="387" spans="4:14" ht="15" customHeight="1" x14ac:dyDescent="0.2">
      <c r="D387" s="34">
        <v>38.499999999999901</v>
      </c>
      <c r="E387" s="18">
        <f t="shared" si="67"/>
        <v>85.106382978723403</v>
      </c>
      <c r="F387" s="18">
        <f t="shared" si="70"/>
        <v>0</v>
      </c>
      <c r="G387" s="18">
        <f t="shared" si="71"/>
        <v>0</v>
      </c>
      <c r="H387" s="19">
        <f t="shared" si="72"/>
        <v>0</v>
      </c>
      <c r="I387" s="18">
        <f t="shared" si="68"/>
        <v>42.553191489361701</v>
      </c>
      <c r="J387" s="19">
        <f t="shared" si="73"/>
        <v>0</v>
      </c>
      <c r="K387" s="19">
        <f t="shared" si="69"/>
        <v>87.5</v>
      </c>
      <c r="L387" s="20">
        <f>H387/$B$50</f>
        <v>0</v>
      </c>
      <c r="M387" s="20">
        <f>I387/$B$50</f>
        <v>0.85106382978723405</v>
      </c>
      <c r="N387" s="11">
        <f t="shared" si="74"/>
        <v>19249.999999999949</v>
      </c>
    </row>
    <row r="388" spans="4:14" ht="15" customHeight="1" x14ac:dyDescent="0.2">
      <c r="D388" s="34">
        <v>38.599999999999902</v>
      </c>
      <c r="E388" s="18">
        <f t="shared" ref="E388:E451" si="75">MAX($B$53,$B$50*$B$52*($B$51*(1+$B$14)/($B$51+K387))+$B$15)</f>
        <v>85.106382978723403</v>
      </c>
      <c r="F388" s="18">
        <f t="shared" si="70"/>
        <v>0</v>
      </c>
      <c r="G388" s="18">
        <f t="shared" si="71"/>
        <v>0</v>
      </c>
      <c r="H388" s="19">
        <f t="shared" si="72"/>
        <v>0</v>
      </c>
      <c r="I388" s="18">
        <f t="shared" ref="I388:I451" si="76">MAX(E388-H388-$B$15,0)/$B$52*$B$41</f>
        <v>42.553191489361701</v>
      </c>
      <c r="J388" s="19">
        <f t="shared" si="73"/>
        <v>0</v>
      </c>
      <c r="K388" s="19">
        <f t="shared" ref="K388:K451" si="77">MAX(J388+$B$28,$B$56)</f>
        <v>87.5</v>
      </c>
      <c r="L388" s="20">
        <f>H388/$B$50</f>
        <v>0</v>
      </c>
      <c r="M388" s="20">
        <f>I388/$B$50</f>
        <v>0.85106382978723405</v>
      </c>
      <c r="N388" s="11">
        <f t="shared" si="74"/>
        <v>19299.999999999953</v>
      </c>
    </row>
    <row r="389" spans="4:14" ht="15" customHeight="1" x14ac:dyDescent="0.2">
      <c r="D389" s="34">
        <v>38.699999999999903</v>
      </c>
      <c r="E389" s="18">
        <f t="shared" si="75"/>
        <v>85.106382978723403</v>
      </c>
      <c r="F389" s="18">
        <f t="shared" si="70"/>
        <v>0</v>
      </c>
      <c r="G389" s="18">
        <f t="shared" si="71"/>
        <v>0</v>
      </c>
      <c r="H389" s="19">
        <f t="shared" si="72"/>
        <v>0</v>
      </c>
      <c r="I389" s="18">
        <f t="shared" si="76"/>
        <v>42.553191489361701</v>
      </c>
      <c r="J389" s="19">
        <f t="shared" si="73"/>
        <v>0</v>
      </c>
      <c r="K389" s="19">
        <f t="shared" si="77"/>
        <v>87.5</v>
      </c>
      <c r="L389" s="20">
        <f>H389/$B$50</f>
        <v>0</v>
      </c>
      <c r="M389" s="20">
        <f>I389/$B$50</f>
        <v>0.85106382978723405</v>
      </c>
      <c r="N389" s="11">
        <f t="shared" si="74"/>
        <v>19349.999999999953</v>
      </c>
    </row>
    <row r="390" spans="4:14" ht="15" customHeight="1" x14ac:dyDescent="0.2">
      <c r="D390" s="34">
        <v>38.799999999999898</v>
      </c>
      <c r="E390" s="18">
        <f t="shared" si="75"/>
        <v>85.106382978723403</v>
      </c>
      <c r="F390" s="18">
        <f t="shared" si="70"/>
        <v>0</v>
      </c>
      <c r="G390" s="18">
        <f t="shared" si="71"/>
        <v>0</v>
      </c>
      <c r="H390" s="19">
        <f t="shared" si="72"/>
        <v>0</v>
      </c>
      <c r="I390" s="18">
        <f t="shared" si="76"/>
        <v>42.553191489361701</v>
      </c>
      <c r="J390" s="19">
        <f t="shared" si="73"/>
        <v>0</v>
      </c>
      <c r="K390" s="19">
        <f t="shared" si="77"/>
        <v>87.5</v>
      </c>
      <c r="L390" s="20">
        <f>H390/$B$50</f>
        <v>0</v>
      </c>
      <c r="M390" s="20">
        <f>I390/$B$50</f>
        <v>0.85106382978723405</v>
      </c>
      <c r="N390" s="11">
        <f t="shared" si="74"/>
        <v>19399.999999999949</v>
      </c>
    </row>
    <row r="391" spans="4:14" ht="15" customHeight="1" x14ac:dyDescent="0.2">
      <c r="D391" s="34">
        <v>38.899999999999899</v>
      </c>
      <c r="E391" s="18">
        <f t="shared" si="75"/>
        <v>85.106382978723403</v>
      </c>
      <c r="F391" s="18">
        <f t="shared" si="70"/>
        <v>0</v>
      </c>
      <c r="G391" s="18">
        <f t="shared" si="71"/>
        <v>0</v>
      </c>
      <c r="H391" s="19">
        <f t="shared" si="72"/>
        <v>0</v>
      </c>
      <c r="I391" s="18">
        <f t="shared" si="76"/>
        <v>42.553191489361701</v>
      </c>
      <c r="J391" s="19">
        <f t="shared" si="73"/>
        <v>0</v>
      </c>
      <c r="K391" s="19">
        <f t="shared" si="77"/>
        <v>87.5</v>
      </c>
      <c r="L391" s="20">
        <f>H391/$B$50</f>
        <v>0</v>
      </c>
      <c r="M391" s="20">
        <f>I391/$B$50</f>
        <v>0.85106382978723405</v>
      </c>
      <c r="N391" s="11">
        <f t="shared" si="74"/>
        <v>19449.999999999949</v>
      </c>
    </row>
    <row r="392" spans="4:14" ht="15" customHeight="1" x14ac:dyDescent="0.2">
      <c r="D392" s="34">
        <v>38.999999999999901</v>
      </c>
      <c r="E392" s="18">
        <f t="shared" si="75"/>
        <v>85.106382978723403</v>
      </c>
      <c r="F392" s="18">
        <f t="shared" si="70"/>
        <v>0</v>
      </c>
      <c r="G392" s="18">
        <f t="shared" si="71"/>
        <v>0</v>
      </c>
      <c r="H392" s="19">
        <f t="shared" si="72"/>
        <v>0</v>
      </c>
      <c r="I392" s="18">
        <f t="shared" si="76"/>
        <v>42.553191489361701</v>
      </c>
      <c r="J392" s="19">
        <f t="shared" si="73"/>
        <v>0</v>
      </c>
      <c r="K392" s="19">
        <f t="shared" si="77"/>
        <v>87.5</v>
      </c>
      <c r="L392" s="20">
        <f>H392/$B$50</f>
        <v>0</v>
      </c>
      <c r="M392" s="20">
        <f>I392/$B$50</f>
        <v>0.85106382978723405</v>
      </c>
      <c r="N392" s="11">
        <f t="shared" si="74"/>
        <v>19499.999999999949</v>
      </c>
    </row>
    <row r="393" spans="4:14" ht="15" customHeight="1" x14ac:dyDescent="0.2">
      <c r="D393" s="34">
        <v>39.099999999999902</v>
      </c>
      <c r="E393" s="18">
        <f t="shared" si="75"/>
        <v>85.106382978723403</v>
      </c>
      <c r="F393" s="18">
        <f t="shared" si="70"/>
        <v>0</v>
      </c>
      <c r="G393" s="18">
        <f t="shared" si="71"/>
        <v>0</v>
      </c>
      <c r="H393" s="19">
        <f t="shared" si="72"/>
        <v>0</v>
      </c>
      <c r="I393" s="18">
        <f t="shared" si="76"/>
        <v>42.553191489361701</v>
      </c>
      <c r="J393" s="19">
        <f t="shared" si="73"/>
        <v>0</v>
      </c>
      <c r="K393" s="19">
        <f t="shared" si="77"/>
        <v>87.5</v>
      </c>
      <c r="L393" s="20">
        <f>H393/$B$50</f>
        <v>0</v>
      </c>
      <c r="M393" s="20">
        <f>I393/$B$50</f>
        <v>0.85106382978723405</v>
      </c>
      <c r="N393" s="11">
        <f t="shared" si="74"/>
        <v>19549.999999999953</v>
      </c>
    </row>
    <row r="394" spans="4:14" ht="15" customHeight="1" x14ac:dyDescent="0.2">
      <c r="D394" s="34">
        <v>39.199999999999903</v>
      </c>
      <c r="E394" s="18">
        <f t="shared" si="75"/>
        <v>85.106382978723403</v>
      </c>
      <c r="F394" s="18">
        <f t="shared" si="70"/>
        <v>0</v>
      </c>
      <c r="G394" s="18">
        <f t="shared" si="71"/>
        <v>0</v>
      </c>
      <c r="H394" s="19">
        <f t="shared" si="72"/>
        <v>0</v>
      </c>
      <c r="I394" s="18">
        <f t="shared" si="76"/>
        <v>42.553191489361701</v>
      </c>
      <c r="J394" s="19">
        <f t="shared" si="73"/>
        <v>0</v>
      </c>
      <c r="K394" s="19">
        <f t="shared" si="77"/>
        <v>87.5</v>
      </c>
      <c r="L394" s="20">
        <f>H394/$B$50</f>
        <v>0</v>
      </c>
      <c r="M394" s="20">
        <f>I394/$B$50</f>
        <v>0.85106382978723405</v>
      </c>
      <c r="N394" s="11">
        <f t="shared" si="74"/>
        <v>19599.999999999953</v>
      </c>
    </row>
    <row r="395" spans="4:14" ht="15" customHeight="1" x14ac:dyDescent="0.2">
      <c r="D395" s="34">
        <v>39.299999999999898</v>
      </c>
      <c r="E395" s="18">
        <f t="shared" si="75"/>
        <v>85.106382978723403</v>
      </c>
      <c r="F395" s="18">
        <f t="shared" si="70"/>
        <v>0</v>
      </c>
      <c r="G395" s="18">
        <f t="shared" si="71"/>
        <v>0</v>
      </c>
      <c r="H395" s="19">
        <f t="shared" si="72"/>
        <v>0</v>
      </c>
      <c r="I395" s="18">
        <f t="shared" si="76"/>
        <v>42.553191489361701</v>
      </c>
      <c r="J395" s="19">
        <f t="shared" si="73"/>
        <v>0</v>
      </c>
      <c r="K395" s="19">
        <f t="shared" si="77"/>
        <v>87.5</v>
      </c>
      <c r="L395" s="20">
        <f>H395/$B$50</f>
        <v>0</v>
      </c>
      <c r="M395" s="20">
        <f>I395/$B$50</f>
        <v>0.85106382978723405</v>
      </c>
      <c r="N395" s="11">
        <f t="shared" si="74"/>
        <v>19649.999999999949</v>
      </c>
    </row>
    <row r="396" spans="4:14" ht="15" customHeight="1" x14ac:dyDescent="0.2">
      <c r="D396" s="34">
        <v>39.399999999999899</v>
      </c>
      <c r="E396" s="18">
        <f t="shared" si="75"/>
        <v>85.106382978723403</v>
      </c>
      <c r="F396" s="18">
        <f t="shared" si="70"/>
        <v>0</v>
      </c>
      <c r="G396" s="18">
        <f t="shared" si="71"/>
        <v>0</v>
      </c>
      <c r="H396" s="19">
        <f t="shared" si="72"/>
        <v>0</v>
      </c>
      <c r="I396" s="18">
        <f t="shared" si="76"/>
        <v>42.553191489361701</v>
      </c>
      <c r="J396" s="19">
        <f t="shared" si="73"/>
        <v>0</v>
      </c>
      <c r="K396" s="19">
        <f t="shared" si="77"/>
        <v>87.5</v>
      </c>
      <c r="L396" s="20">
        <f>H396/$B$50</f>
        <v>0</v>
      </c>
      <c r="M396" s="20">
        <f>I396/$B$50</f>
        <v>0.85106382978723405</v>
      </c>
      <c r="N396" s="11">
        <f t="shared" si="74"/>
        <v>19699.999999999949</v>
      </c>
    </row>
    <row r="397" spans="4:14" ht="15" customHeight="1" x14ac:dyDescent="0.2">
      <c r="D397" s="34">
        <v>39.499999999999901</v>
      </c>
      <c r="E397" s="18">
        <f t="shared" si="75"/>
        <v>85.106382978723403</v>
      </c>
      <c r="F397" s="18">
        <f t="shared" si="70"/>
        <v>0</v>
      </c>
      <c r="G397" s="18">
        <f t="shared" si="71"/>
        <v>0</v>
      </c>
      <c r="H397" s="19">
        <f t="shared" si="72"/>
        <v>0</v>
      </c>
      <c r="I397" s="18">
        <f t="shared" si="76"/>
        <v>42.553191489361701</v>
      </c>
      <c r="J397" s="19">
        <f t="shared" si="73"/>
        <v>0</v>
      </c>
      <c r="K397" s="19">
        <f t="shared" si="77"/>
        <v>87.5</v>
      </c>
      <c r="L397" s="20">
        <f>H397/$B$50</f>
        <v>0</v>
      </c>
      <c r="M397" s="20">
        <f>I397/$B$50</f>
        <v>0.85106382978723405</v>
      </c>
      <c r="N397" s="11">
        <f t="shared" si="74"/>
        <v>19749.999999999949</v>
      </c>
    </row>
    <row r="398" spans="4:14" ht="15" customHeight="1" x14ac:dyDescent="0.2">
      <c r="D398" s="34">
        <v>39.599999999999902</v>
      </c>
      <c r="E398" s="18">
        <f t="shared" si="75"/>
        <v>85.106382978723403</v>
      </c>
      <c r="F398" s="18">
        <f t="shared" si="70"/>
        <v>0</v>
      </c>
      <c r="G398" s="18">
        <f t="shared" si="71"/>
        <v>0</v>
      </c>
      <c r="H398" s="19">
        <f t="shared" si="72"/>
        <v>0</v>
      </c>
      <c r="I398" s="18">
        <f t="shared" si="76"/>
        <v>42.553191489361701</v>
      </c>
      <c r="J398" s="19">
        <f t="shared" si="73"/>
        <v>0</v>
      </c>
      <c r="K398" s="19">
        <f t="shared" si="77"/>
        <v>87.5</v>
      </c>
      <c r="L398" s="20">
        <f>H398/$B$50</f>
        <v>0</v>
      </c>
      <c r="M398" s="20">
        <f>I398/$B$50</f>
        <v>0.85106382978723405</v>
      </c>
      <c r="N398" s="11">
        <f t="shared" si="74"/>
        <v>19799.999999999953</v>
      </c>
    </row>
    <row r="399" spans="4:14" ht="15" customHeight="1" x14ac:dyDescent="0.2">
      <c r="D399" s="34">
        <v>39.699999999999903</v>
      </c>
      <c r="E399" s="18">
        <f t="shared" si="75"/>
        <v>85.106382978723403</v>
      </c>
      <c r="F399" s="18">
        <f t="shared" si="70"/>
        <v>0</v>
      </c>
      <c r="G399" s="18">
        <f t="shared" si="71"/>
        <v>0</v>
      </c>
      <c r="H399" s="19">
        <f t="shared" si="72"/>
        <v>0</v>
      </c>
      <c r="I399" s="18">
        <f t="shared" si="76"/>
        <v>42.553191489361701</v>
      </c>
      <c r="J399" s="19">
        <f t="shared" si="73"/>
        <v>0</v>
      </c>
      <c r="K399" s="19">
        <f t="shared" si="77"/>
        <v>87.5</v>
      </c>
      <c r="L399" s="20">
        <f>H399/$B$50</f>
        <v>0</v>
      </c>
      <c r="M399" s="20">
        <f>I399/$B$50</f>
        <v>0.85106382978723405</v>
      </c>
      <c r="N399" s="11">
        <f t="shared" si="74"/>
        <v>19849.999999999953</v>
      </c>
    </row>
    <row r="400" spans="4:14" ht="15" customHeight="1" x14ac:dyDescent="0.2">
      <c r="D400" s="34">
        <v>39.799999999999898</v>
      </c>
      <c r="E400" s="18">
        <f t="shared" si="75"/>
        <v>85.106382978723403</v>
      </c>
      <c r="F400" s="18">
        <f t="shared" si="70"/>
        <v>0</v>
      </c>
      <c r="G400" s="18">
        <f t="shared" si="71"/>
        <v>0</v>
      </c>
      <c r="H400" s="19">
        <f t="shared" si="72"/>
        <v>0</v>
      </c>
      <c r="I400" s="18">
        <f t="shared" si="76"/>
        <v>42.553191489361701</v>
      </c>
      <c r="J400" s="19">
        <f t="shared" si="73"/>
        <v>0</v>
      </c>
      <c r="K400" s="19">
        <f t="shared" si="77"/>
        <v>87.5</v>
      </c>
      <c r="L400" s="20">
        <f>H400/$B$50</f>
        <v>0</v>
      </c>
      <c r="M400" s="20">
        <f>I400/$B$50</f>
        <v>0.85106382978723405</v>
      </c>
      <c r="N400" s="11">
        <f t="shared" si="74"/>
        <v>19899.999999999949</v>
      </c>
    </row>
    <row r="401" spans="4:14" ht="15" customHeight="1" x14ac:dyDescent="0.2">
      <c r="D401" s="34">
        <v>39.899999999999899</v>
      </c>
      <c r="E401" s="18">
        <f t="shared" si="75"/>
        <v>85.106382978723403</v>
      </c>
      <c r="F401" s="18">
        <f t="shared" si="70"/>
        <v>0</v>
      </c>
      <c r="G401" s="18">
        <f t="shared" si="71"/>
        <v>0</v>
      </c>
      <c r="H401" s="19">
        <f t="shared" si="72"/>
        <v>0</v>
      </c>
      <c r="I401" s="18">
        <f t="shared" si="76"/>
        <v>42.553191489361701</v>
      </c>
      <c r="J401" s="19">
        <f t="shared" si="73"/>
        <v>0</v>
      </c>
      <c r="K401" s="19">
        <f t="shared" si="77"/>
        <v>87.5</v>
      </c>
      <c r="L401" s="20">
        <f>H401/$B$50</f>
        <v>0</v>
      </c>
      <c r="M401" s="20">
        <f>I401/$B$50</f>
        <v>0.85106382978723405</v>
      </c>
      <c r="N401" s="11">
        <f t="shared" si="74"/>
        <v>19949.999999999949</v>
      </c>
    </row>
    <row r="402" spans="4:14" ht="15" customHeight="1" x14ac:dyDescent="0.2">
      <c r="D402" s="34">
        <v>39.999999999999901</v>
      </c>
      <c r="E402" s="18">
        <f t="shared" si="75"/>
        <v>85.106382978723403</v>
      </c>
      <c r="F402" s="18">
        <f t="shared" si="70"/>
        <v>0</v>
      </c>
      <c r="G402" s="18">
        <f t="shared" si="71"/>
        <v>0</v>
      </c>
      <c r="H402" s="19">
        <f t="shared" si="72"/>
        <v>0</v>
      </c>
      <c r="I402" s="18">
        <f t="shared" si="76"/>
        <v>42.553191489361701</v>
      </c>
      <c r="J402" s="19">
        <f t="shared" si="73"/>
        <v>0</v>
      </c>
      <c r="K402" s="19">
        <f t="shared" si="77"/>
        <v>87.5</v>
      </c>
      <c r="L402" s="20">
        <f>H402/$B$50</f>
        <v>0</v>
      </c>
      <c r="M402" s="20">
        <f>I402/$B$50</f>
        <v>0.85106382978723405</v>
      </c>
      <c r="N402" s="11">
        <f t="shared" si="74"/>
        <v>19999.999999999949</v>
      </c>
    </row>
    <row r="403" spans="4:14" ht="15" customHeight="1" x14ac:dyDescent="0.2">
      <c r="D403" s="34">
        <v>40.099999999999902</v>
      </c>
      <c r="E403" s="18">
        <f t="shared" si="75"/>
        <v>85.106382978723403</v>
      </c>
      <c r="F403" s="18">
        <f t="shared" si="70"/>
        <v>0</v>
      </c>
      <c r="G403" s="18">
        <f t="shared" si="71"/>
        <v>0</v>
      </c>
      <c r="H403" s="19">
        <f t="shared" si="72"/>
        <v>0</v>
      </c>
      <c r="I403" s="18">
        <f t="shared" si="76"/>
        <v>42.553191489361701</v>
      </c>
      <c r="J403" s="19">
        <f t="shared" si="73"/>
        <v>0</v>
      </c>
      <c r="K403" s="19">
        <f t="shared" si="77"/>
        <v>87.5</v>
      </c>
      <c r="L403" s="20">
        <f>H403/$B$50</f>
        <v>0</v>
      </c>
      <c r="M403" s="20">
        <f>I403/$B$50</f>
        <v>0.85106382978723405</v>
      </c>
      <c r="N403" s="11">
        <f t="shared" si="74"/>
        <v>20049.999999999953</v>
      </c>
    </row>
    <row r="404" spans="4:14" ht="15" customHeight="1" x14ac:dyDescent="0.2">
      <c r="D404" s="34">
        <v>40.199999999999903</v>
      </c>
      <c r="E404" s="18">
        <f t="shared" si="75"/>
        <v>85.106382978723403</v>
      </c>
      <c r="F404" s="18">
        <f t="shared" si="70"/>
        <v>0</v>
      </c>
      <c r="G404" s="18">
        <f t="shared" si="71"/>
        <v>0</v>
      </c>
      <c r="H404" s="19">
        <f t="shared" si="72"/>
        <v>0</v>
      </c>
      <c r="I404" s="18">
        <f t="shared" si="76"/>
        <v>42.553191489361701</v>
      </c>
      <c r="J404" s="19">
        <f t="shared" si="73"/>
        <v>0</v>
      </c>
      <c r="K404" s="19">
        <f t="shared" si="77"/>
        <v>87.5</v>
      </c>
      <c r="L404" s="20">
        <f>H404/$B$50</f>
        <v>0</v>
      </c>
      <c r="M404" s="20">
        <f>I404/$B$50</f>
        <v>0.85106382978723405</v>
      </c>
      <c r="N404" s="11">
        <f t="shared" si="74"/>
        <v>20099.999999999953</v>
      </c>
    </row>
    <row r="405" spans="4:14" ht="15" customHeight="1" x14ac:dyDescent="0.2">
      <c r="D405" s="34">
        <v>40.299999999999898</v>
      </c>
      <c r="E405" s="18">
        <f t="shared" si="75"/>
        <v>85.106382978723403</v>
      </c>
      <c r="F405" s="18">
        <f t="shared" si="70"/>
        <v>0</v>
      </c>
      <c r="G405" s="18">
        <f t="shared" si="71"/>
        <v>0</v>
      </c>
      <c r="H405" s="19">
        <f t="shared" si="72"/>
        <v>0</v>
      </c>
      <c r="I405" s="18">
        <f t="shared" si="76"/>
        <v>42.553191489361701</v>
      </c>
      <c r="J405" s="19">
        <f t="shared" si="73"/>
        <v>0</v>
      </c>
      <c r="K405" s="19">
        <f t="shared" si="77"/>
        <v>87.5</v>
      </c>
      <c r="L405" s="20">
        <f>H405/$B$50</f>
        <v>0</v>
      </c>
      <c r="M405" s="20">
        <f>I405/$B$50</f>
        <v>0.85106382978723405</v>
      </c>
      <c r="N405" s="11">
        <f t="shared" si="74"/>
        <v>20149.999999999949</v>
      </c>
    </row>
    <row r="406" spans="4:14" ht="15" customHeight="1" x14ac:dyDescent="0.2">
      <c r="D406" s="34">
        <v>40.399999999999899</v>
      </c>
      <c r="E406" s="18">
        <f t="shared" si="75"/>
        <v>85.106382978723403</v>
      </c>
      <c r="F406" s="18">
        <f t="shared" si="70"/>
        <v>0</v>
      </c>
      <c r="G406" s="18">
        <f t="shared" si="71"/>
        <v>0</v>
      </c>
      <c r="H406" s="19">
        <f t="shared" si="72"/>
        <v>0</v>
      </c>
      <c r="I406" s="18">
        <f t="shared" si="76"/>
        <v>42.553191489361701</v>
      </c>
      <c r="J406" s="19">
        <f t="shared" si="73"/>
        <v>0</v>
      </c>
      <c r="K406" s="19">
        <f t="shared" si="77"/>
        <v>87.5</v>
      </c>
      <c r="L406" s="20">
        <f>H406/$B$50</f>
        <v>0</v>
      </c>
      <c r="M406" s="20">
        <f>I406/$B$50</f>
        <v>0.85106382978723405</v>
      </c>
      <c r="N406" s="11">
        <f t="shared" si="74"/>
        <v>20199.999999999949</v>
      </c>
    </row>
    <row r="407" spans="4:14" ht="15" customHeight="1" x14ac:dyDescent="0.2">
      <c r="D407" s="34">
        <v>40.499999999999901</v>
      </c>
      <c r="E407" s="18">
        <f t="shared" si="75"/>
        <v>85.106382978723403</v>
      </c>
      <c r="F407" s="18">
        <f t="shared" si="70"/>
        <v>0</v>
      </c>
      <c r="G407" s="18">
        <f t="shared" si="71"/>
        <v>0</v>
      </c>
      <c r="H407" s="19">
        <f t="shared" si="72"/>
        <v>0</v>
      </c>
      <c r="I407" s="18">
        <f t="shared" si="76"/>
        <v>42.553191489361701</v>
      </c>
      <c r="J407" s="19">
        <f t="shared" si="73"/>
        <v>0</v>
      </c>
      <c r="K407" s="19">
        <f t="shared" si="77"/>
        <v>87.5</v>
      </c>
      <c r="L407" s="20">
        <f>H407/$B$50</f>
        <v>0</v>
      </c>
      <c r="M407" s="20">
        <f>I407/$B$50</f>
        <v>0.85106382978723405</v>
      </c>
      <c r="N407" s="11">
        <f t="shared" si="74"/>
        <v>20249.999999999949</v>
      </c>
    </row>
    <row r="408" spans="4:14" ht="15" customHeight="1" x14ac:dyDescent="0.2">
      <c r="D408" s="34">
        <v>40.599999999999902</v>
      </c>
      <c r="E408" s="18">
        <f t="shared" si="75"/>
        <v>85.106382978723403</v>
      </c>
      <c r="F408" s="18">
        <f t="shared" si="70"/>
        <v>0</v>
      </c>
      <c r="G408" s="18">
        <f t="shared" si="71"/>
        <v>0</v>
      </c>
      <c r="H408" s="19">
        <f t="shared" si="72"/>
        <v>0</v>
      </c>
      <c r="I408" s="18">
        <f t="shared" si="76"/>
        <v>42.553191489361701</v>
      </c>
      <c r="J408" s="19">
        <f t="shared" si="73"/>
        <v>0</v>
      </c>
      <c r="K408" s="19">
        <f t="shared" si="77"/>
        <v>87.5</v>
      </c>
      <c r="L408" s="20">
        <f>H408/$B$50</f>
        <v>0</v>
      </c>
      <c r="M408" s="20">
        <f>I408/$B$50</f>
        <v>0.85106382978723405</v>
      </c>
      <c r="N408" s="11">
        <f t="shared" si="74"/>
        <v>20299.999999999953</v>
      </c>
    </row>
    <row r="409" spans="4:14" ht="15" customHeight="1" x14ac:dyDescent="0.2">
      <c r="D409" s="34">
        <v>40.699999999999903</v>
      </c>
      <c r="E409" s="18">
        <f t="shared" si="75"/>
        <v>85.106382978723403</v>
      </c>
      <c r="F409" s="18">
        <f t="shared" si="70"/>
        <v>0</v>
      </c>
      <c r="G409" s="18">
        <f t="shared" si="71"/>
        <v>0</v>
      </c>
      <c r="H409" s="19">
        <f t="shared" si="72"/>
        <v>0</v>
      </c>
      <c r="I409" s="18">
        <f t="shared" si="76"/>
        <v>42.553191489361701</v>
      </c>
      <c r="J409" s="19">
        <f t="shared" si="73"/>
        <v>0</v>
      </c>
      <c r="K409" s="19">
        <f t="shared" si="77"/>
        <v>87.5</v>
      </c>
      <c r="L409" s="20">
        <f>H409/$B$50</f>
        <v>0</v>
      </c>
      <c r="M409" s="20">
        <f>I409/$B$50</f>
        <v>0.85106382978723405</v>
      </c>
      <c r="N409" s="11">
        <f t="shared" si="74"/>
        <v>20349.999999999953</v>
      </c>
    </row>
    <row r="410" spans="4:14" ht="15" customHeight="1" x14ac:dyDescent="0.2">
      <c r="D410" s="34">
        <v>40.799999999999898</v>
      </c>
      <c r="E410" s="18">
        <f t="shared" si="75"/>
        <v>85.106382978723403</v>
      </c>
      <c r="F410" s="18">
        <f t="shared" si="70"/>
        <v>0</v>
      </c>
      <c r="G410" s="18">
        <f t="shared" si="71"/>
        <v>0</v>
      </c>
      <c r="H410" s="19">
        <f t="shared" si="72"/>
        <v>0</v>
      </c>
      <c r="I410" s="18">
        <f t="shared" si="76"/>
        <v>42.553191489361701</v>
      </c>
      <c r="J410" s="19">
        <f t="shared" si="73"/>
        <v>0</v>
      </c>
      <c r="K410" s="19">
        <f t="shared" si="77"/>
        <v>87.5</v>
      </c>
      <c r="L410" s="20">
        <f>H410/$B$50</f>
        <v>0</v>
      </c>
      <c r="M410" s="20">
        <f>I410/$B$50</f>
        <v>0.85106382978723405</v>
      </c>
      <c r="N410" s="11">
        <f t="shared" si="74"/>
        <v>20399.999999999949</v>
      </c>
    </row>
    <row r="411" spans="4:14" ht="15" customHeight="1" x14ac:dyDescent="0.2">
      <c r="D411" s="34">
        <v>40.899999999999899</v>
      </c>
      <c r="E411" s="18">
        <f t="shared" si="75"/>
        <v>85.106382978723403</v>
      </c>
      <c r="F411" s="18">
        <f t="shared" si="70"/>
        <v>0</v>
      </c>
      <c r="G411" s="18">
        <f t="shared" si="71"/>
        <v>0</v>
      </c>
      <c r="H411" s="19">
        <f t="shared" si="72"/>
        <v>0</v>
      </c>
      <c r="I411" s="18">
        <f t="shared" si="76"/>
        <v>42.553191489361701</v>
      </c>
      <c r="J411" s="19">
        <f t="shared" si="73"/>
        <v>0</v>
      </c>
      <c r="K411" s="19">
        <f t="shared" si="77"/>
        <v>87.5</v>
      </c>
      <c r="L411" s="20">
        <f>H411/$B$50</f>
        <v>0</v>
      </c>
      <c r="M411" s="20">
        <f>I411/$B$50</f>
        <v>0.85106382978723405</v>
      </c>
      <c r="N411" s="11">
        <f t="shared" si="74"/>
        <v>20449.999999999949</v>
      </c>
    </row>
    <row r="412" spans="4:14" ht="15" customHeight="1" x14ac:dyDescent="0.2">
      <c r="D412" s="34">
        <v>40.999999999999901</v>
      </c>
      <c r="E412" s="18">
        <f t="shared" si="75"/>
        <v>85.106382978723403</v>
      </c>
      <c r="F412" s="18">
        <f t="shared" si="70"/>
        <v>0</v>
      </c>
      <c r="G412" s="18">
        <f t="shared" si="71"/>
        <v>0</v>
      </c>
      <c r="H412" s="19">
        <f t="shared" si="72"/>
        <v>0</v>
      </c>
      <c r="I412" s="18">
        <f t="shared" si="76"/>
        <v>42.553191489361701</v>
      </c>
      <c r="J412" s="19">
        <f t="shared" si="73"/>
        <v>0</v>
      </c>
      <c r="K412" s="19">
        <f t="shared" si="77"/>
        <v>87.5</v>
      </c>
      <c r="L412" s="20">
        <f>H412/$B$50</f>
        <v>0</v>
      </c>
      <c r="M412" s="20">
        <f>I412/$B$50</f>
        <v>0.85106382978723405</v>
      </c>
      <c r="N412" s="11">
        <f t="shared" si="74"/>
        <v>20499.999999999949</v>
      </c>
    </row>
    <row r="413" spans="4:14" ht="15" customHeight="1" x14ac:dyDescent="0.2">
      <c r="D413" s="34">
        <v>41.099999999999902</v>
      </c>
      <c r="E413" s="18">
        <f t="shared" si="75"/>
        <v>85.106382978723403</v>
      </c>
      <c r="F413" s="18">
        <f t="shared" si="70"/>
        <v>0</v>
      </c>
      <c r="G413" s="18">
        <f t="shared" si="71"/>
        <v>0</v>
      </c>
      <c r="H413" s="19">
        <f t="shared" si="72"/>
        <v>0</v>
      </c>
      <c r="I413" s="18">
        <f t="shared" si="76"/>
        <v>42.553191489361701</v>
      </c>
      <c r="J413" s="19">
        <f t="shared" si="73"/>
        <v>0</v>
      </c>
      <c r="K413" s="19">
        <f t="shared" si="77"/>
        <v>87.5</v>
      </c>
      <c r="L413" s="20">
        <f>H413/$B$50</f>
        <v>0</v>
      </c>
      <c r="M413" s="20">
        <f>I413/$B$50</f>
        <v>0.85106382978723405</v>
      </c>
      <c r="N413" s="11">
        <f t="shared" si="74"/>
        <v>20549.999999999953</v>
      </c>
    </row>
    <row r="414" spans="4:14" ht="15" customHeight="1" x14ac:dyDescent="0.2">
      <c r="D414" s="34">
        <v>41.199999999999903</v>
      </c>
      <c r="E414" s="18">
        <f t="shared" si="75"/>
        <v>85.106382978723403</v>
      </c>
      <c r="F414" s="18">
        <f t="shared" si="70"/>
        <v>0</v>
      </c>
      <c r="G414" s="18">
        <f t="shared" si="71"/>
        <v>0</v>
      </c>
      <c r="H414" s="19">
        <f t="shared" si="72"/>
        <v>0</v>
      </c>
      <c r="I414" s="18">
        <f t="shared" si="76"/>
        <v>42.553191489361701</v>
      </c>
      <c r="J414" s="19">
        <f t="shared" si="73"/>
        <v>0</v>
      </c>
      <c r="K414" s="19">
        <f t="shared" si="77"/>
        <v>87.5</v>
      </c>
      <c r="L414" s="20">
        <f>H414/$B$50</f>
        <v>0</v>
      </c>
      <c r="M414" s="20">
        <f>I414/$B$50</f>
        <v>0.85106382978723405</v>
      </c>
      <c r="N414" s="11">
        <f t="shared" si="74"/>
        <v>20599.999999999953</v>
      </c>
    </row>
    <row r="415" spans="4:14" ht="15" customHeight="1" x14ac:dyDescent="0.2">
      <c r="D415" s="34">
        <v>41.299999999999898</v>
      </c>
      <c r="E415" s="18">
        <f t="shared" si="75"/>
        <v>85.106382978723403</v>
      </c>
      <c r="F415" s="18">
        <f t="shared" si="70"/>
        <v>0</v>
      </c>
      <c r="G415" s="18">
        <f t="shared" si="71"/>
        <v>0</v>
      </c>
      <c r="H415" s="19">
        <f t="shared" si="72"/>
        <v>0</v>
      </c>
      <c r="I415" s="18">
        <f t="shared" si="76"/>
        <v>42.553191489361701</v>
      </c>
      <c r="J415" s="19">
        <f t="shared" si="73"/>
        <v>0</v>
      </c>
      <c r="K415" s="19">
        <f t="shared" si="77"/>
        <v>87.5</v>
      </c>
      <c r="L415" s="20">
        <f>H415/$B$50</f>
        <v>0</v>
      </c>
      <c r="M415" s="20">
        <f>I415/$B$50</f>
        <v>0.85106382978723405</v>
      </c>
      <c r="N415" s="11">
        <f t="shared" si="74"/>
        <v>20649.999999999949</v>
      </c>
    </row>
    <row r="416" spans="4:14" ht="15" customHeight="1" x14ac:dyDescent="0.2">
      <c r="D416" s="34">
        <v>41.399999999999899</v>
      </c>
      <c r="E416" s="18">
        <f t="shared" si="75"/>
        <v>85.106382978723403</v>
      </c>
      <c r="F416" s="18">
        <f t="shared" si="70"/>
        <v>0</v>
      </c>
      <c r="G416" s="18">
        <f t="shared" si="71"/>
        <v>0</v>
      </c>
      <c r="H416" s="19">
        <f t="shared" si="72"/>
        <v>0</v>
      </c>
      <c r="I416" s="18">
        <f t="shared" si="76"/>
        <v>42.553191489361701</v>
      </c>
      <c r="J416" s="19">
        <f t="shared" si="73"/>
        <v>0</v>
      </c>
      <c r="K416" s="19">
        <f t="shared" si="77"/>
        <v>87.5</v>
      </c>
      <c r="L416" s="20">
        <f>H416/$B$50</f>
        <v>0</v>
      </c>
      <c r="M416" s="20">
        <f>I416/$B$50</f>
        <v>0.85106382978723405</v>
      </c>
      <c r="N416" s="11">
        <f t="shared" si="74"/>
        <v>20699.999999999949</v>
      </c>
    </row>
    <row r="417" spans="4:14" ht="15" customHeight="1" x14ac:dyDescent="0.2">
      <c r="D417" s="34">
        <v>41.499999999999901</v>
      </c>
      <c r="E417" s="18">
        <f t="shared" si="75"/>
        <v>85.106382978723403</v>
      </c>
      <c r="F417" s="18">
        <f t="shared" si="70"/>
        <v>0</v>
      </c>
      <c r="G417" s="18">
        <f t="shared" si="71"/>
        <v>0</v>
      </c>
      <c r="H417" s="19">
        <f t="shared" si="72"/>
        <v>0</v>
      </c>
      <c r="I417" s="18">
        <f t="shared" si="76"/>
        <v>42.553191489361701</v>
      </c>
      <c r="J417" s="19">
        <f t="shared" si="73"/>
        <v>0</v>
      </c>
      <c r="K417" s="19">
        <f t="shared" si="77"/>
        <v>87.5</v>
      </c>
      <c r="L417" s="20">
        <f>H417/$B$50</f>
        <v>0</v>
      </c>
      <c r="M417" s="20">
        <f>I417/$B$50</f>
        <v>0.85106382978723405</v>
      </c>
      <c r="N417" s="11">
        <f t="shared" si="74"/>
        <v>20749.999999999949</v>
      </c>
    </row>
    <row r="418" spans="4:14" ht="15" customHeight="1" x14ac:dyDescent="0.2">
      <c r="D418" s="34">
        <v>41.599999999999902</v>
      </c>
      <c r="E418" s="18">
        <f t="shared" si="75"/>
        <v>85.106382978723403</v>
      </c>
      <c r="F418" s="18">
        <f t="shared" si="70"/>
        <v>0</v>
      </c>
      <c r="G418" s="18">
        <f t="shared" si="71"/>
        <v>0</v>
      </c>
      <c r="H418" s="19">
        <f t="shared" si="72"/>
        <v>0</v>
      </c>
      <c r="I418" s="18">
        <f t="shared" si="76"/>
        <v>42.553191489361701</v>
      </c>
      <c r="J418" s="19">
        <f t="shared" si="73"/>
        <v>0</v>
      </c>
      <c r="K418" s="19">
        <f t="shared" si="77"/>
        <v>87.5</v>
      </c>
      <c r="L418" s="20">
        <f>H418/$B$50</f>
        <v>0</v>
      </c>
      <c r="M418" s="20">
        <f>I418/$B$50</f>
        <v>0.85106382978723405</v>
      </c>
      <c r="N418" s="11">
        <f t="shared" si="74"/>
        <v>20799.999999999953</v>
      </c>
    </row>
    <row r="419" spans="4:14" ht="15" customHeight="1" x14ac:dyDescent="0.2">
      <c r="D419" s="34">
        <v>41.699999999999903</v>
      </c>
      <c r="E419" s="18">
        <f t="shared" si="75"/>
        <v>85.106382978723403</v>
      </c>
      <c r="F419" s="18">
        <f t="shared" si="70"/>
        <v>0</v>
      </c>
      <c r="G419" s="18">
        <f t="shared" si="71"/>
        <v>0</v>
      </c>
      <c r="H419" s="19">
        <f t="shared" si="72"/>
        <v>0</v>
      </c>
      <c r="I419" s="18">
        <f t="shared" si="76"/>
        <v>42.553191489361701</v>
      </c>
      <c r="J419" s="19">
        <f t="shared" si="73"/>
        <v>0</v>
      </c>
      <c r="K419" s="19">
        <f t="shared" si="77"/>
        <v>87.5</v>
      </c>
      <c r="L419" s="20">
        <f>H419/$B$50</f>
        <v>0</v>
      </c>
      <c r="M419" s="20">
        <f>I419/$B$50</f>
        <v>0.85106382978723405</v>
      </c>
      <c r="N419" s="11">
        <f t="shared" si="74"/>
        <v>20849.999999999953</v>
      </c>
    </row>
    <row r="420" spans="4:14" ht="15" customHeight="1" x14ac:dyDescent="0.2">
      <c r="D420" s="34">
        <v>41.799999999999898</v>
      </c>
      <c r="E420" s="18">
        <f t="shared" si="75"/>
        <v>85.106382978723403</v>
      </c>
      <c r="F420" s="18">
        <f t="shared" si="70"/>
        <v>0</v>
      </c>
      <c r="G420" s="18">
        <f t="shared" si="71"/>
        <v>0</v>
      </c>
      <c r="H420" s="19">
        <f t="shared" si="72"/>
        <v>0</v>
      </c>
      <c r="I420" s="18">
        <f t="shared" si="76"/>
        <v>42.553191489361701</v>
      </c>
      <c r="J420" s="19">
        <f t="shared" si="73"/>
        <v>0</v>
      </c>
      <c r="K420" s="19">
        <f t="shared" si="77"/>
        <v>87.5</v>
      </c>
      <c r="L420" s="20">
        <f>H420/$B$50</f>
        <v>0</v>
      </c>
      <c r="M420" s="20">
        <f>I420/$B$50</f>
        <v>0.85106382978723405</v>
      </c>
      <c r="N420" s="11">
        <f t="shared" si="74"/>
        <v>20899.999999999949</v>
      </c>
    </row>
    <row r="421" spans="4:14" ht="15" customHeight="1" x14ac:dyDescent="0.2">
      <c r="D421" s="34">
        <v>41.899999999999899</v>
      </c>
      <c r="E421" s="18">
        <f t="shared" si="75"/>
        <v>85.106382978723403</v>
      </c>
      <c r="F421" s="18">
        <f t="shared" si="70"/>
        <v>0</v>
      </c>
      <c r="G421" s="18">
        <f t="shared" si="71"/>
        <v>0</v>
      </c>
      <c r="H421" s="19">
        <f t="shared" si="72"/>
        <v>0</v>
      </c>
      <c r="I421" s="18">
        <f t="shared" si="76"/>
        <v>42.553191489361701</v>
      </c>
      <c r="J421" s="19">
        <f t="shared" si="73"/>
        <v>0</v>
      </c>
      <c r="K421" s="19">
        <f t="shared" si="77"/>
        <v>87.5</v>
      </c>
      <c r="L421" s="20">
        <f>H421/$B$50</f>
        <v>0</v>
      </c>
      <c r="M421" s="20">
        <f>I421/$B$50</f>
        <v>0.85106382978723405</v>
      </c>
      <c r="N421" s="11">
        <f t="shared" si="74"/>
        <v>20949.999999999949</v>
      </c>
    </row>
    <row r="422" spans="4:14" ht="15" customHeight="1" x14ac:dyDescent="0.2">
      <c r="D422" s="34">
        <v>41.999999999999901</v>
      </c>
      <c r="E422" s="18">
        <f t="shared" si="75"/>
        <v>85.106382978723403</v>
      </c>
      <c r="F422" s="18">
        <f t="shared" ref="F422:F485" si="78">MAX(F421-$E422/30,0)</f>
        <v>0</v>
      </c>
      <c r="G422" s="18">
        <f t="shared" ref="G422:G485" si="79">MAX(G421-$E422/15,0)</f>
        <v>0</v>
      </c>
      <c r="H422" s="19">
        <f t="shared" ref="H422:H485" si="80">12*(F421-F422)+9*(G421-G422)</f>
        <v>0</v>
      </c>
      <c r="I422" s="18">
        <f t="shared" si="76"/>
        <v>42.553191489361701</v>
      </c>
      <c r="J422" s="19">
        <f t="shared" ref="J422:J485" si="81">9*G422+6*F422</f>
        <v>0</v>
      </c>
      <c r="K422" s="19">
        <f t="shared" si="77"/>
        <v>87.5</v>
      </c>
      <c r="L422" s="20">
        <f>H422/$B$50</f>
        <v>0</v>
      </c>
      <c r="M422" s="20">
        <f>I422/$B$50</f>
        <v>0.85106382978723405</v>
      </c>
      <c r="N422" s="11">
        <f t="shared" ref="N422:N485" si="82">$B$4*D422</f>
        <v>20999.999999999949</v>
      </c>
    </row>
    <row r="423" spans="4:14" ht="15" customHeight="1" x14ac:dyDescent="0.2">
      <c r="D423" s="34">
        <v>42.099999999999902</v>
      </c>
      <c r="E423" s="18">
        <f t="shared" si="75"/>
        <v>85.106382978723403</v>
      </c>
      <c r="F423" s="18">
        <f t="shared" si="78"/>
        <v>0</v>
      </c>
      <c r="G423" s="18">
        <f t="shared" si="79"/>
        <v>0</v>
      </c>
      <c r="H423" s="19">
        <f t="shared" si="80"/>
        <v>0</v>
      </c>
      <c r="I423" s="18">
        <f t="shared" si="76"/>
        <v>42.553191489361701</v>
      </c>
      <c r="J423" s="19">
        <f t="shared" si="81"/>
        <v>0</v>
      </c>
      <c r="K423" s="19">
        <f t="shared" si="77"/>
        <v>87.5</v>
      </c>
      <c r="L423" s="20">
        <f>H423/$B$50</f>
        <v>0</v>
      </c>
      <c r="M423" s="20">
        <f>I423/$B$50</f>
        <v>0.85106382978723405</v>
      </c>
      <c r="N423" s="11">
        <f t="shared" si="82"/>
        <v>21049.999999999953</v>
      </c>
    </row>
    <row r="424" spans="4:14" ht="15" customHeight="1" x14ac:dyDescent="0.2">
      <c r="D424" s="34">
        <v>42.199999999999903</v>
      </c>
      <c r="E424" s="18">
        <f t="shared" si="75"/>
        <v>85.106382978723403</v>
      </c>
      <c r="F424" s="18">
        <f t="shared" si="78"/>
        <v>0</v>
      </c>
      <c r="G424" s="18">
        <f t="shared" si="79"/>
        <v>0</v>
      </c>
      <c r="H424" s="19">
        <f t="shared" si="80"/>
        <v>0</v>
      </c>
      <c r="I424" s="18">
        <f t="shared" si="76"/>
        <v>42.553191489361701</v>
      </c>
      <c r="J424" s="19">
        <f t="shared" si="81"/>
        <v>0</v>
      </c>
      <c r="K424" s="19">
        <f t="shared" si="77"/>
        <v>87.5</v>
      </c>
      <c r="L424" s="20">
        <f>H424/$B$50</f>
        <v>0</v>
      </c>
      <c r="M424" s="20">
        <f>I424/$B$50</f>
        <v>0.85106382978723405</v>
      </c>
      <c r="N424" s="11">
        <f t="shared" si="82"/>
        <v>21099.999999999953</v>
      </c>
    </row>
    <row r="425" spans="4:14" ht="15" customHeight="1" x14ac:dyDescent="0.2">
      <c r="D425" s="34">
        <v>42.299999999999898</v>
      </c>
      <c r="E425" s="18">
        <f t="shared" si="75"/>
        <v>85.106382978723403</v>
      </c>
      <c r="F425" s="18">
        <f t="shared" si="78"/>
        <v>0</v>
      </c>
      <c r="G425" s="18">
        <f t="shared" si="79"/>
        <v>0</v>
      </c>
      <c r="H425" s="19">
        <f t="shared" si="80"/>
        <v>0</v>
      </c>
      <c r="I425" s="18">
        <f t="shared" si="76"/>
        <v>42.553191489361701</v>
      </c>
      <c r="J425" s="19">
        <f t="shared" si="81"/>
        <v>0</v>
      </c>
      <c r="K425" s="19">
        <f t="shared" si="77"/>
        <v>87.5</v>
      </c>
      <c r="L425" s="20">
        <f>H425/$B$50</f>
        <v>0</v>
      </c>
      <c r="M425" s="20">
        <f>I425/$B$50</f>
        <v>0.85106382978723405</v>
      </c>
      <c r="N425" s="11">
        <f t="shared" si="82"/>
        <v>21149.999999999949</v>
      </c>
    </row>
    <row r="426" spans="4:14" ht="15" customHeight="1" x14ac:dyDescent="0.2">
      <c r="D426" s="34">
        <v>42.399999999999899</v>
      </c>
      <c r="E426" s="18">
        <f t="shared" si="75"/>
        <v>85.106382978723403</v>
      </c>
      <c r="F426" s="18">
        <f t="shared" si="78"/>
        <v>0</v>
      </c>
      <c r="G426" s="18">
        <f t="shared" si="79"/>
        <v>0</v>
      </c>
      <c r="H426" s="19">
        <f t="shared" si="80"/>
        <v>0</v>
      </c>
      <c r="I426" s="18">
        <f t="shared" si="76"/>
        <v>42.553191489361701</v>
      </c>
      <c r="J426" s="19">
        <f t="shared" si="81"/>
        <v>0</v>
      </c>
      <c r="K426" s="19">
        <f t="shared" si="77"/>
        <v>87.5</v>
      </c>
      <c r="L426" s="20">
        <f>H426/$B$50</f>
        <v>0</v>
      </c>
      <c r="M426" s="20">
        <f>I426/$B$50</f>
        <v>0.85106382978723405</v>
      </c>
      <c r="N426" s="11">
        <f t="shared" si="82"/>
        <v>21199.999999999949</v>
      </c>
    </row>
    <row r="427" spans="4:14" ht="15" customHeight="1" x14ac:dyDescent="0.2">
      <c r="D427" s="34">
        <v>42.499999999999901</v>
      </c>
      <c r="E427" s="18">
        <f t="shared" si="75"/>
        <v>85.106382978723403</v>
      </c>
      <c r="F427" s="18">
        <f t="shared" si="78"/>
        <v>0</v>
      </c>
      <c r="G427" s="18">
        <f t="shared" si="79"/>
        <v>0</v>
      </c>
      <c r="H427" s="19">
        <f t="shared" si="80"/>
        <v>0</v>
      </c>
      <c r="I427" s="18">
        <f t="shared" si="76"/>
        <v>42.553191489361701</v>
      </c>
      <c r="J427" s="19">
        <f t="shared" si="81"/>
        <v>0</v>
      </c>
      <c r="K427" s="19">
        <f t="shared" si="77"/>
        <v>87.5</v>
      </c>
      <c r="L427" s="20">
        <f>H427/$B$50</f>
        <v>0</v>
      </c>
      <c r="M427" s="20">
        <f>I427/$B$50</f>
        <v>0.85106382978723405</v>
      </c>
      <c r="N427" s="11">
        <f t="shared" si="82"/>
        <v>21249.999999999949</v>
      </c>
    </row>
    <row r="428" spans="4:14" ht="15" customHeight="1" x14ac:dyDescent="0.2">
      <c r="D428" s="34">
        <v>42.599999999999902</v>
      </c>
      <c r="E428" s="18">
        <f t="shared" si="75"/>
        <v>85.106382978723403</v>
      </c>
      <c r="F428" s="18">
        <f t="shared" si="78"/>
        <v>0</v>
      </c>
      <c r="G428" s="18">
        <f t="shared" si="79"/>
        <v>0</v>
      </c>
      <c r="H428" s="19">
        <f t="shared" si="80"/>
        <v>0</v>
      </c>
      <c r="I428" s="18">
        <f t="shared" si="76"/>
        <v>42.553191489361701</v>
      </c>
      <c r="J428" s="19">
        <f t="shared" si="81"/>
        <v>0</v>
      </c>
      <c r="K428" s="19">
        <f t="shared" si="77"/>
        <v>87.5</v>
      </c>
      <c r="L428" s="20">
        <f>H428/$B$50</f>
        <v>0</v>
      </c>
      <c r="M428" s="20">
        <f>I428/$B$50</f>
        <v>0.85106382978723405</v>
      </c>
      <c r="N428" s="11">
        <f t="shared" si="82"/>
        <v>21299.999999999953</v>
      </c>
    </row>
    <row r="429" spans="4:14" ht="15" customHeight="1" x14ac:dyDescent="0.2">
      <c r="D429" s="34">
        <v>42.699999999999903</v>
      </c>
      <c r="E429" s="18">
        <f t="shared" si="75"/>
        <v>85.106382978723403</v>
      </c>
      <c r="F429" s="18">
        <f t="shared" si="78"/>
        <v>0</v>
      </c>
      <c r="G429" s="18">
        <f t="shared" si="79"/>
        <v>0</v>
      </c>
      <c r="H429" s="19">
        <f t="shared" si="80"/>
        <v>0</v>
      </c>
      <c r="I429" s="18">
        <f t="shared" si="76"/>
        <v>42.553191489361701</v>
      </c>
      <c r="J429" s="19">
        <f t="shared" si="81"/>
        <v>0</v>
      </c>
      <c r="K429" s="19">
        <f t="shared" si="77"/>
        <v>87.5</v>
      </c>
      <c r="L429" s="20">
        <f>H429/$B$50</f>
        <v>0</v>
      </c>
      <c r="M429" s="20">
        <f>I429/$B$50</f>
        <v>0.85106382978723405</v>
      </c>
      <c r="N429" s="11">
        <f t="shared" si="82"/>
        <v>21349.999999999953</v>
      </c>
    </row>
    <row r="430" spans="4:14" ht="15" customHeight="1" x14ac:dyDescent="0.2">
      <c r="D430" s="34">
        <v>42.799999999999898</v>
      </c>
      <c r="E430" s="18">
        <f t="shared" si="75"/>
        <v>85.106382978723403</v>
      </c>
      <c r="F430" s="18">
        <f t="shared" si="78"/>
        <v>0</v>
      </c>
      <c r="G430" s="18">
        <f t="shared" si="79"/>
        <v>0</v>
      </c>
      <c r="H430" s="19">
        <f t="shared" si="80"/>
        <v>0</v>
      </c>
      <c r="I430" s="18">
        <f t="shared" si="76"/>
        <v>42.553191489361701</v>
      </c>
      <c r="J430" s="19">
        <f t="shared" si="81"/>
        <v>0</v>
      </c>
      <c r="K430" s="19">
        <f t="shared" si="77"/>
        <v>87.5</v>
      </c>
      <c r="L430" s="20">
        <f>H430/$B$50</f>
        <v>0</v>
      </c>
      <c r="M430" s="20">
        <f>I430/$B$50</f>
        <v>0.85106382978723405</v>
      </c>
      <c r="N430" s="11">
        <f t="shared" si="82"/>
        <v>21399.999999999949</v>
      </c>
    </row>
    <row r="431" spans="4:14" ht="15" customHeight="1" x14ac:dyDescent="0.2">
      <c r="D431" s="34">
        <v>42.899999999999899</v>
      </c>
      <c r="E431" s="18">
        <f t="shared" si="75"/>
        <v>85.106382978723403</v>
      </c>
      <c r="F431" s="18">
        <f t="shared" si="78"/>
        <v>0</v>
      </c>
      <c r="G431" s="18">
        <f t="shared" si="79"/>
        <v>0</v>
      </c>
      <c r="H431" s="19">
        <f t="shared" si="80"/>
        <v>0</v>
      </c>
      <c r="I431" s="18">
        <f t="shared" si="76"/>
        <v>42.553191489361701</v>
      </c>
      <c r="J431" s="19">
        <f t="shared" si="81"/>
        <v>0</v>
      </c>
      <c r="K431" s="19">
        <f t="shared" si="77"/>
        <v>87.5</v>
      </c>
      <c r="L431" s="20">
        <f>H431/$B$50</f>
        <v>0</v>
      </c>
      <c r="M431" s="20">
        <f>I431/$B$50</f>
        <v>0.85106382978723405</v>
      </c>
      <c r="N431" s="11">
        <f t="shared" si="82"/>
        <v>21449.999999999949</v>
      </c>
    </row>
    <row r="432" spans="4:14" ht="15" customHeight="1" x14ac:dyDescent="0.2">
      <c r="D432" s="34">
        <v>42.999999999999901</v>
      </c>
      <c r="E432" s="18">
        <f t="shared" si="75"/>
        <v>85.106382978723403</v>
      </c>
      <c r="F432" s="18">
        <f t="shared" si="78"/>
        <v>0</v>
      </c>
      <c r="G432" s="18">
        <f t="shared" si="79"/>
        <v>0</v>
      </c>
      <c r="H432" s="19">
        <f t="shared" si="80"/>
        <v>0</v>
      </c>
      <c r="I432" s="18">
        <f t="shared" si="76"/>
        <v>42.553191489361701</v>
      </c>
      <c r="J432" s="19">
        <f t="shared" si="81"/>
        <v>0</v>
      </c>
      <c r="K432" s="19">
        <f t="shared" si="77"/>
        <v>87.5</v>
      </c>
      <c r="L432" s="20">
        <f>H432/$B$50</f>
        <v>0</v>
      </c>
      <c r="M432" s="20">
        <f>I432/$B$50</f>
        <v>0.85106382978723405</v>
      </c>
      <c r="N432" s="11">
        <f t="shared" si="82"/>
        <v>21499.999999999949</v>
      </c>
    </row>
    <row r="433" spans="4:14" ht="15" customHeight="1" x14ac:dyDescent="0.2">
      <c r="D433" s="34">
        <v>43.099999999999902</v>
      </c>
      <c r="E433" s="18">
        <f t="shared" si="75"/>
        <v>85.106382978723403</v>
      </c>
      <c r="F433" s="18">
        <f t="shared" si="78"/>
        <v>0</v>
      </c>
      <c r="G433" s="18">
        <f t="shared" si="79"/>
        <v>0</v>
      </c>
      <c r="H433" s="19">
        <f t="shared" si="80"/>
        <v>0</v>
      </c>
      <c r="I433" s="18">
        <f t="shared" si="76"/>
        <v>42.553191489361701</v>
      </c>
      <c r="J433" s="19">
        <f t="shared" si="81"/>
        <v>0</v>
      </c>
      <c r="K433" s="19">
        <f t="shared" si="77"/>
        <v>87.5</v>
      </c>
      <c r="L433" s="20">
        <f>H433/$B$50</f>
        <v>0</v>
      </c>
      <c r="M433" s="20">
        <f>I433/$B$50</f>
        <v>0.85106382978723405</v>
      </c>
      <c r="N433" s="11">
        <f t="shared" si="82"/>
        <v>21549.999999999953</v>
      </c>
    </row>
    <row r="434" spans="4:14" ht="15" customHeight="1" x14ac:dyDescent="0.2">
      <c r="D434" s="34">
        <v>43.199999999999903</v>
      </c>
      <c r="E434" s="18">
        <f t="shared" si="75"/>
        <v>85.106382978723403</v>
      </c>
      <c r="F434" s="18">
        <f t="shared" si="78"/>
        <v>0</v>
      </c>
      <c r="G434" s="18">
        <f t="shared" si="79"/>
        <v>0</v>
      </c>
      <c r="H434" s="19">
        <f t="shared" si="80"/>
        <v>0</v>
      </c>
      <c r="I434" s="18">
        <f t="shared" si="76"/>
        <v>42.553191489361701</v>
      </c>
      <c r="J434" s="19">
        <f t="shared" si="81"/>
        <v>0</v>
      </c>
      <c r="K434" s="19">
        <f t="shared" si="77"/>
        <v>87.5</v>
      </c>
      <c r="L434" s="20">
        <f>H434/$B$50</f>
        <v>0</v>
      </c>
      <c r="M434" s="20">
        <f>I434/$B$50</f>
        <v>0.85106382978723405</v>
      </c>
      <c r="N434" s="11">
        <f t="shared" si="82"/>
        <v>21599.999999999953</v>
      </c>
    </row>
    <row r="435" spans="4:14" ht="15" customHeight="1" x14ac:dyDescent="0.2">
      <c r="D435" s="34">
        <v>43.299999999999898</v>
      </c>
      <c r="E435" s="18">
        <f t="shared" si="75"/>
        <v>85.106382978723403</v>
      </c>
      <c r="F435" s="18">
        <f t="shared" si="78"/>
        <v>0</v>
      </c>
      <c r="G435" s="18">
        <f t="shared" si="79"/>
        <v>0</v>
      </c>
      <c r="H435" s="19">
        <f t="shared" si="80"/>
        <v>0</v>
      </c>
      <c r="I435" s="18">
        <f t="shared" si="76"/>
        <v>42.553191489361701</v>
      </c>
      <c r="J435" s="19">
        <f t="shared" si="81"/>
        <v>0</v>
      </c>
      <c r="K435" s="19">
        <f t="shared" si="77"/>
        <v>87.5</v>
      </c>
      <c r="L435" s="20">
        <f>H435/$B$50</f>
        <v>0</v>
      </c>
      <c r="M435" s="20">
        <f>I435/$B$50</f>
        <v>0.85106382978723405</v>
      </c>
      <c r="N435" s="11">
        <f t="shared" si="82"/>
        <v>21649.999999999949</v>
      </c>
    </row>
    <row r="436" spans="4:14" ht="15" customHeight="1" x14ac:dyDescent="0.2">
      <c r="D436" s="34">
        <v>43.399999999999899</v>
      </c>
      <c r="E436" s="18">
        <f t="shared" si="75"/>
        <v>85.106382978723403</v>
      </c>
      <c r="F436" s="18">
        <f t="shared" si="78"/>
        <v>0</v>
      </c>
      <c r="G436" s="18">
        <f t="shared" si="79"/>
        <v>0</v>
      </c>
      <c r="H436" s="19">
        <f t="shared" si="80"/>
        <v>0</v>
      </c>
      <c r="I436" s="18">
        <f t="shared" si="76"/>
        <v>42.553191489361701</v>
      </c>
      <c r="J436" s="19">
        <f t="shared" si="81"/>
        <v>0</v>
      </c>
      <c r="K436" s="19">
        <f t="shared" si="77"/>
        <v>87.5</v>
      </c>
      <c r="L436" s="20">
        <f>H436/$B$50</f>
        <v>0</v>
      </c>
      <c r="M436" s="20">
        <f>I436/$B$50</f>
        <v>0.85106382978723405</v>
      </c>
      <c r="N436" s="11">
        <f t="shared" si="82"/>
        <v>21699.999999999949</v>
      </c>
    </row>
    <row r="437" spans="4:14" ht="15" customHeight="1" x14ac:dyDescent="0.2">
      <c r="D437" s="34">
        <v>43.499999999999901</v>
      </c>
      <c r="E437" s="18">
        <f t="shared" si="75"/>
        <v>85.106382978723403</v>
      </c>
      <c r="F437" s="18">
        <f t="shared" si="78"/>
        <v>0</v>
      </c>
      <c r="G437" s="18">
        <f t="shared" si="79"/>
        <v>0</v>
      </c>
      <c r="H437" s="19">
        <f t="shared" si="80"/>
        <v>0</v>
      </c>
      <c r="I437" s="18">
        <f t="shared" si="76"/>
        <v>42.553191489361701</v>
      </c>
      <c r="J437" s="19">
        <f t="shared" si="81"/>
        <v>0</v>
      </c>
      <c r="K437" s="19">
        <f t="shared" si="77"/>
        <v>87.5</v>
      </c>
      <c r="L437" s="20">
        <f>H437/$B$50</f>
        <v>0</v>
      </c>
      <c r="M437" s="20">
        <f>I437/$B$50</f>
        <v>0.85106382978723405</v>
      </c>
      <c r="N437" s="11">
        <f t="shared" si="82"/>
        <v>21749.999999999949</v>
      </c>
    </row>
    <row r="438" spans="4:14" ht="15" customHeight="1" x14ac:dyDescent="0.2">
      <c r="D438" s="34">
        <v>43.599999999999902</v>
      </c>
      <c r="E438" s="18">
        <f t="shared" si="75"/>
        <v>85.106382978723403</v>
      </c>
      <c r="F438" s="18">
        <f t="shared" si="78"/>
        <v>0</v>
      </c>
      <c r="G438" s="18">
        <f t="shared" si="79"/>
        <v>0</v>
      </c>
      <c r="H438" s="19">
        <f t="shared" si="80"/>
        <v>0</v>
      </c>
      <c r="I438" s="18">
        <f t="shared" si="76"/>
        <v>42.553191489361701</v>
      </c>
      <c r="J438" s="19">
        <f t="shared" si="81"/>
        <v>0</v>
      </c>
      <c r="K438" s="19">
        <f t="shared" si="77"/>
        <v>87.5</v>
      </c>
      <c r="L438" s="20">
        <f>H438/$B$50</f>
        <v>0</v>
      </c>
      <c r="M438" s="20">
        <f>I438/$B$50</f>
        <v>0.85106382978723405</v>
      </c>
      <c r="N438" s="11">
        <f t="shared" si="82"/>
        <v>21799.999999999953</v>
      </c>
    </row>
    <row r="439" spans="4:14" ht="15" customHeight="1" x14ac:dyDescent="0.2">
      <c r="D439" s="34">
        <v>43.699999999999903</v>
      </c>
      <c r="E439" s="18">
        <f t="shared" si="75"/>
        <v>85.106382978723403</v>
      </c>
      <c r="F439" s="18">
        <f t="shared" si="78"/>
        <v>0</v>
      </c>
      <c r="G439" s="18">
        <f t="shared" si="79"/>
        <v>0</v>
      </c>
      <c r="H439" s="19">
        <f t="shared" si="80"/>
        <v>0</v>
      </c>
      <c r="I439" s="18">
        <f t="shared" si="76"/>
        <v>42.553191489361701</v>
      </c>
      <c r="J439" s="19">
        <f t="shared" si="81"/>
        <v>0</v>
      </c>
      <c r="K439" s="19">
        <f t="shared" si="77"/>
        <v>87.5</v>
      </c>
      <c r="L439" s="20">
        <f>H439/$B$50</f>
        <v>0</v>
      </c>
      <c r="M439" s="20">
        <f>I439/$B$50</f>
        <v>0.85106382978723405</v>
      </c>
      <c r="N439" s="11">
        <f t="shared" si="82"/>
        <v>21849.999999999953</v>
      </c>
    </row>
    <row r="440" spans="4:14" ht="15" customHeight="1" x14ac:dyDescent="0.2">
      <c r="D440" s="34">
        <v>43.799999999999898</v>
      </c>
      <c r="E440" s="18">
        <f t="shared" si="75"/>
        <v>85.106382978723403</v>
      </c>
      <c r="F440" s="18">
        <f t="shared" si="78"/>
        <v>0</v>
      </c>
      <c r="G440" s="18">
        <f t="shared" si="79"/>
        <v>0</v>
      </c>
      <c r="H440" s="19">
        <f t="shared" si="80"/>
        <v>0</v>
      </c>
      <c r="I440" s="18">
        <f t="shared" si="76"/>
        <v>42.553191489361701</v>
      </c>
      <c r="J440" s="19">
        <f t="shared" si="81"/>
        <v>0</v>
      </c>
      <c r="K440" s="19">
        <f t="shared" si="77"/>
        <v>87.5</v>
      </c>
      <c r="L440" s="20">
        <f>H440/$B$50</f>
        <v>0</v>
      </c>
      <c r="M440" s="20">
        <f>I440/$B$50</f>
        <v>0.85106382978723405</v>
      </c>
      <c r="N440" s="11">
        <f t="shared" si="82"/>
        <v>21899.999999999949</v>
      </c>
    </row>
    <row r="441" spans="4:14" ht="15" customHeight="1" x14ac:dyDescent="0.2">
      <c r="D441" s="34">
        <v>43.899999999999899</v>
      </c>
      <c r="E441" s="18">
        <f t="shared" si="75"/>
        <v>85.106382978723403</v>
      </c>
      <c r="F441" s="18">
        <f t="shared" si="78"/>
        <v>0</v>
      </c>
      <c r="G441" s="18">
        <f t="shared" si="79"/>
        <v>0</v>
      </c>
      <c r="H441" s="19">
        <f t="shared" si="80"/>
        <v>0</v>
      </c>
      <c r="I441" s="18">
        <f t="shared" si="76"/>
        <v>42.553191489361701</v>
      </c>
      <c r="J441" s="19">
        <f t="shared" si="81"/>
        <v>0</v>
      </c>
      <c r="K441" s="19">
        <f t="shared" si="77"/>
        <v>87.5</v>
      </c>
      <c r="L441" s="20">
        <f>H441/$B$50</f>
        <v>0</v>
      </c>
      <c r="M441" s="20">
        <f>I441/$B$50</f>
        <v>0.85106382978723405</v>
      </c>
      <c r="N441" s="11">
        <f t="shared" si="82"/>
        <v>21949.999999999949</v>
      </c>
    </row>
    <row r="442" spans="4:14" ht="15" customHeight="1" x14ac:dyDescent="0.2">
      <c r="D442" s="34">
        <v>43.999999999999901</v>
      </c>
      <c r="E442" s="18">
        <f t="shared" si="75"/>
        <v>85.106382978723403</v>
      </c>
      <c r="F442" s="18">
        <f t="shared" si="78"/>
        <v>0</v>
      </c>
      <c r="G442" s="18">
        <f t="shared" si="79"/>
        <v>0</v>
      </c>
      <c r="H442" s="19">
        <f t="shared" si="80"/>
        <v>0</v>
      </c>
      <c r="I442" s="18">
        <f t="shared" si="76"/>
        <v>42.553191489361701</v>
      </c>
      <c r="J442" s="19">
        <f t="shared" si="81"/>
        <v>0</v>
      </c>
      <c r="K442" s="19">
        <f t="shared" si="77"/>
        <v>87.5</v>
      </c>
      <c r="L442" s="20">
        <f>H442/$B$50</f>
        <v>0</v>
      </c>
      <c r="M442" s="20">
        <f>I442/$B$50</f>
        <v>0.85106382978723405</v>
      </c>
      <c r="N442" s="11">
        <f t="shared" si="82"/>
        <v>21999.999999999949</v>
      </c>
    </row>
    <row r="443" spans="4:14" ht="15" customHeight="1" x14ac:dyDescent="0.2">
      <c r="D443" s="34">
        <v>44.099999999999902</v>
      </c>
      <c r="E443" s="18">
        <f t="shared" si="75"/>
        <v>85.106382978723403</v>
      </c>
      <c r="F443" s="18">
        <f t="shared" si="78"/>
        <v>0</v>
      </c>
      <c r="G443" s="18">
        <f t="shared" si="79"/>
        <v>0</v>
      </c>
      <c r="H443" s="19">
        <f t="shared" si="80"/>
        <v>0</v>
      </c>
      <c r="I443" s="18">
        <f t="shared" si="76"/>
        <v>42.553191489361701</v>
      </c>
      <c r="J443" s="19">
        <f t="shared" si="81"/>
        <v>0</v>
      </c>
      <c r="K443" s="19">
        <f t="shared" si="77"/>
        <v>87.5</v>
      </c>
      <c r="L443" s="20">
        <f>H443/$B$50</f>
        <v>0</v>
      </c>
      <c r="M443" s="20">
        <f>I443/$B$50</f>
        <v>0.85106382978723405</v>
      </c>
      <c r="N443" s="11">
        <f t="shared" si="82"/>
        <v>22049.999999999953</v>
      </c>
    </row>
    <row r="444" spans="4:14" ht="15" customHeight="1" x14ac:dyDescent="0.2">
      <c r="D444" s="34">
        <v>44.199999999999903</v>
      </c>
      <c r="E444" s="18">
        <f t="shared" si="75"/>
        <v>85.106382978723403</v>
      </c>
      <c r="F444" s="18">
        <f t="shared" si="78"/>
        <v>0</v>
      </c>
      <c r="G444" s="18">
        <f t="shared" si="79"/>
        <v>0</v>
      </c>
      <c r="H444" s="19">
        <f t="shared" si="80"/>
        <v>0</v>
      </c>
      <c r="I444" s="18">
        <f t="shared" si="76"/>
        <v>42.553191489361701</v>
      </c>
      <c r="J444" s="19">
        <f t="shared" si="81"/>
        <v>0</v>
      </c>
      <c r="K444" s="19">
        <f t="shared" si="77"/>
        <v>87.5</v>
      </c>
      <c r="L444" s="20">
        <f>H444/$B$50</f>
        <v>0</v>
      </c>
      <c r="M444" s="20">
        <f>I444/$B$50</f>
        <v>0.85106382978723405</v>
      </c>
      <c r="N444" s="11">
        <f t="shared" si="82"/>
        <v>22099.999999999953</v>
      </c>
    </row>
    <row r="445" spans="4:14" ht="15" customHeight="1" x14ac:dyDescent="0.2">
      <c r="D445" s="34">
        <v>44.299999999999898</v>
      </c>
      <c r="E445" s="18">
        <f t="shared" si="75"/>
        <v>85.106382978723403</v>
      </c>
      <c r="F445" s="18">
        <f t="shared" si="78"/>
        <v>0</v>
      </c>
      <c r="G445" s="18">
        <f t="shared" si="79"/>
        <v>0</v>
      </c>
      <c r="H445" s="19">
        <f t="shared" si="80"/>
        <v>0</v>
      </c>
      <c r="I445" s="18">
        <f t="shared" si="76"/>
        <v>42.553191489361701</v>
      </c>
      <c r="J445" s="19">
        <f t="shared" si="81"/>
        <v>0</v>
      </c>
      <c r="K445" s="19">
        <f t="shared" si="77"/>
        <v>87.5</v>
      </c>
      <c r="L445" s="20">
        <f>H445/$B$50</f>
        <v>0</v>
      </c>
      <c r="M445" s="20">
        <f>I445/$B$50</f>
        <v>0.85106382978723405</v>
      </c>
      <c r="N445" s="11">
        <f t="shared" si="82"/>
        <v>22149.999999999949</v>
      </c>
    </row>
    <row r="446" spans="4:14" ht="15" customHeight="1" x14ac:dyDescent="0.2">
      <c r="D446" s="34">
        <v>44.399999999999899</v>
      </c>
      <c r="E446" s="18">
        <f t="shared" si="75"/>
        <v>85.106382978723403</v>
      </c>
      <c r="F446" s="18">
        <f t="shared" si="78"/>
        <v>0</v>
      </c>
      <c r="G446" s="18">
        <f t="shared" si="79"/>
        <v>0</v>
      </c>
      <c r="H446" s="19">
        <f t="shared" si="80"/>
        <v>0</v>
      </c>
      <c r="I446" s="18">
        <f t="shared" si="76"/>
        <v>42.553191489361701</v>
      </c>
      <c r="J446" s="19">
        <f t="shared" si="81"/>
        <v>0</v>
      </c>
      <c r="K446" s="19">
        <f t="shared" si="77"/>
        <v>87.5</v>
      </c>
      <c r="L446" s="20">
        <f>H446/$B$50</f>
        <v>0</v>
      </c>
      <c r="M446" s="20">
        <f>I446/$B$50</f>
        <v>0.85106382978723405</v>
      </c>
      <c r="N446" s="11">
        <f t="shared" si="82"/>
        <v>22199.999999999949</v>
      </c>
    </row>
    <row r="447" spans="4:14" ht="15" customHeight="1" x14ac:dyDescent="0.2">
      <c r="D447" s="34">
        <v>44.499999999999901</v>
      </c>
      <c r="E447" s="18">
        <f t="shared" si="75"/>
        <v>85.106382978723403</v>
      </c>
      <c r="F447" s="18">
        <f t="shared" si="78"/>
        <v>0</v>
      </c>
      <c r="G447" s="18">
        <f t="shared" si="79"/>
        <v>0</v>
      </c>
      <c r="H447" s="19">
        <f t="shared" si="80"/>
        <v>0</v>
      </c>
      <c r="I447" s="18">
        <f t="shared" si="76"/>
        <v>42.553191489361701</v>
      </c>
      <c r="J447" s="19">
        <f t="shared" si="81"/>
        <v>0</v>
      </c>
      <c r="K447" s="19">
        <f t="shared" si="77"/>
        <v>87.5</v>
      </c>
      <c r="L447" s="20">
        <f>H447/$B$50</f>
        <v>0</v>
      </c>
      <c r="M447" s="20">
        <f>I447/$B$50</f>
        <v>0.85106382978723405</v>
      </c>
      <c r="N447" s="11">
        <f t="shared" si="82"/>
        <v>22249.999999999949</v>
      </c>
    </row>
    <row r="448" spans="4:14" ht="15" customHeight="1" x14ac:dyDescent="0.2">
      <c r="D448" s="34">
        <v>44.599999999999902</v>
      </c>
      <c r="E448" s="18">
        <f t="shared" si="75"/>
        <v>85.106382978723403</v>
      </c>
      <c r="F448" s="18">
        <f t="shared" si="78"/>
        <v>0</v>
      </c>
      <c r="G448" s="18">
        <f t="shared" si="79"/>
        <v>0</v>
      </c>
      <c r="H448" s="19">
        <f t="shared" si="80"/>
        <v>0</v>
      </c>
      <c r="I448" s="18">
        <f t="shared" si="76"/>
        <v>42.553191489361701</v>
      </c>
      <c r="J448" s="19">
        <f t="shared" si="81"/>
        <v>0</v>
      </c>
      <c r="K448" s="19">
        <f t="shared" si="77"/>
        <v>87.5</v>
      </c>
      <c r="L448" s="20">
        <f>H448/$B$50</f>
        <v>0</v>
      </c>
      <c r="M448" s="20">
        <f>I448/$B$50</f>
        <v>0.85106382978723405</v>
      </c>
      <c r="N448" s="11">
        <f t="shared" si="82"/>
        <v>22299.999999999953</v>
      </c>
    </row>
    <row r="449" spans="4:14" ht="15" customHeight="1" x14ac:dyDescent="0.2">
      <c r="D449" s="34">
        <v>44.699999999999903</v>
      </c>
      <c r="E449" s="18">
        <f t="shared" si="75"/>
        <v>85.106382978723403</v>
      </c>
      <c r="F449" s="18">
        <f t="shared" si="78"/>
        <v>0</v>
      </c>
      <c r="G449" s="18">
        <f t="shared" si="79"/>
        <v>0</v>
      </c>
      <c r="H449" s="19">
        <f t="shared" si="80"/>
        <v>0</v>
      </c>
      <c r="I449" s="18">
        <f t="shared" si="76"/>
        <v>42.553191489361701</v>
      </c>
      <c r="J449" s="19">
        <f t="shared" si="81"/>
        <v>0</v>
      </c>
      <c r="K449" s="19">
        <f t="shared" si="77"/>
        <v>87.5</v>
      </c>
      <c r="L449" s="20">
        <f>H449/$B$50</f>
        <v>0</v>
      </c>
      <c r="M449" s="20">
        <f>I449/$B$50</f>
        <v>0.85106382978723405</v>
      </c>
      <c r="N449" s="11">
        <f t="shared" si="82"/>
        <v>22349.999999999953</v>
      </c>
    </row>
    <row r="450" spans="4:14" ht="15" customHeight="1" x14ac:dyDescent="0.2">
      <c r="D450" s="34">
        <v>44.799999999999898</v>
      </c>
      <c r="E450" s="18">
        <f t="shared" si="75"/>
        <v>85.106382978723403</v>
      </c>
      <c r="F450" s="18">
        <f t="shared" si="78"/>
        <v>0</v>
      </c>
      <c r="G450" s="18">
        <f t="shared" si="79"/>
        <v>0</v>
      </c>
      <c r="H450" s="19">
        <f t="shared" si="80"/>
        <v>0</v>
      </c>
      <c r="I450" s="18">
        <f t="shared" si="76"/>
        <v>42.553191489361701</v>
      </c>
      <c r="J450" s="19">
        <f t="shared" si="81"/>
        <v>0</v>
      </c>
      <c r="K450" s="19">
        <f t="shared" si="77"/>
        <v>87.5</v>
      </c>
      <c r="L450" s="20">
        <f>H450/$B$50</f>
        <v>0</v>
      </c>
      <c r="M450" s="20">
        <f>I450/$B$50</f>
        <v>0.85106382978723405</v>
      </c>
      <c r="N450" s="11">
        <f t="shared" si="82"/>
        <v>22399.999999999949</v>
      </c>
    </row>
    <row r="451" spans="4:14" ht="15" customHeight="1" x14ac:dyDescent="0.2">
      <c r="D451" s="34">
        <v>44.899999999999899</v>
      </c>
      <c r="E451" s="18">
        <f t="shared" si="75"/>
        <v>85.106382978723403</v>
      </c>
      <c r="F451" s="18">
        <f t="shared" si="78"/>
        <v>0</v>
      </c>
      <c r="G451" s="18">
        <f t="shared" si="79"/>
        <v>0</v>
      </c>
      <c r="H451" s="19">
        <f t="shared" si="80"/>
        <v>0</v>
      </c>
      <c r="I451" s="18">
        <f t="shared" si="76"/>
        <v>42.553191489361701</v>
      </c>
      <c r="J451" s="19">
        <f t="shared" si="81"/>
        <v>0</v>
      </c>
      <c r="K451" s="19">
        <f t="shared" si="77"/>
        <v>87.5</v>
      </c>
      <c r="L451" s="20">
        <f>H451/$B$50</f>
        <v>0</v>
      </c>
      <c r="M451" s="20">
        <f>I451/$B$50</f>
        <v>0.85106382978723405</v>
      </c>
      <c r="N451" s="11">
        <f t="shared" si="82"/>
        <v>22449.999999999949</v>
      </c>
    </row>
    <row r="452" spans="4:14" ht="15" customHeight="1" x14ac:dyDescent="0.2">
      <c r="D452" s="34">
        <v>44.999999999999901</v>
      </c>
      <c r="E452" s="18">
        <f t="shared" ref="E452:E515" si="83">MAX($B$53,$B$50*$B$52*($B$51*(1+$B$14)/($B$51+K451))+$B$15)</f>
        <v>85.106382978723403</v>
      </c>
      <c r="F452" s="18">
        <f t="shared" si="78"/>
        <v>0</v>
      </c>
      <c r="G452" s="18">
        <f t="shared" si="79"/>
        <v>0</v>
      </c>
      <c r="H452" s="19">
        <f t="shared" si="80"/>
        <v>0</v>
      </c>
      <c r="I452" s="18">
        <f t="shared" ref="I452:I515" si="84">MAX(E452-H452-$B$15,0)/$B$52*$B$41</f>
        <v>42.553191489361701</v>
      </c>
      <c r="J452" s="19">
        <f t="shared" si="81"/>
        <v>0</v>
      </c>
      <c r="K452" s="19">
        <f t="shared" ref="K452:K515" si="85">MAX(J452+$B$28,$B$56)</f>
        <v>87.5</v>
      </c>
      <c r="L452" s="20">
        <f>H452/$B$50</f>
        <v>0</v>
      </c>
      <c r="M452" s="20">
        <f>I452/$B$50</f>
        <v>0.85106382978723405</v>
      </c>
      <c r="N452" s="11">
        <f t="shared" si="82"/>
        <v>22499.999999999949</v>
      </c>
    </row>
    <row r="453" spans="4:14" ht="15" customHeight="1" x14ac:dyDescent="0.2">
      <c r="D453" s="34">
        <v>45.099999999999902</v>
      </c>
      <c r="E453" s="18">
        <f t="shared" si="83"/>
        <v>85.106382978723403</v>
      </c>
      <c r="F453" s="18">
        <f t="shared" si="78"/>
        <v>0</v>
      </c>
      <c r="G453" s="18">
        <f t="shared" si="79"/>
        <v>0</v>
      </c>
      <c r="H453" s="19">
        <f t="shared" si="80"/>
        <v>0</v>
      </c>
      <c r="I453" s="18">
        <f t="shared" si="84"/>
        <v>42.553191489361701</v>
      </c>
      <c r="J453" s="19">
        <f t="shared" si="81"/>
        <v>0</v>
      </c>
      <c r="K453" s="19">
        <f t="shared" si="85"/>
        <v>87.5</v>
      </c>
      <c r="L453" s="20">
        <f>H453/$B$50</f>
        <v>0</v>
      </c>
      <c r="M453" s="20">
        <f>I453/$B$50</f>
        <v>0.85106382978723405</v>
      </c>
      <c r="N453" s="11">
        <f t="shared" si="82"/>
        <v>22549.999999999953</v>
      </c>
    </row>
    <row r="454" spans="4:14" ht="15" customHeight="1" x14ac:dyDescent="0.2">
      <c r="D454" s="34">
        <v>45.199999999999903</v>
      </c>
      <c r="E454" s="18">
        <f t="shared" si="83"/>
        <v>85.106382978723403</v>
      </c>
      <c r="F454" s="18">
        <f t="shared" si="78"/>
        <v>0</v>
      </c>
      <c r="G454" s="18">
        <f t="shared" si="79"/>
        <v>0</v>
      </c>
      <c r="H454" s="19">
        <f t="shared" si="80"/>
        <v>0</v>
      </c>
      <c r="I454" s="18">
        <f t="shared" si="84"/>
        <v>42.553191489361701</v>
      </c>
      <c r="J454" s="19">
        <f t="shared" si="81"/>
        <v>0</v>
      </c>
      <c r="K454" s="19">
        <f t="shared" si="85"/>
        <v>87.5</v>
      </c>
      <c r="L454" s="20">
        <f>H454/$B$50</f>
        <v>0</v>
      </c>
      <c r="M454" s="20">
        <f>I454/$B$50</f>
        <v>0.85106382978723405</v>
      </c>
      <c r="N454" s="11">
        <f t="shared" si="82"/>
        <v>22599.999999999953</v>
      </c>
    </row>
    <row r="455" spans="4:14" ht="15" customHeight="1" x14ac:dyDescent="0.2">
      <c r="D455" s="34">
        <v>45.299999999999898</v>
      </c>
      <c r="E455" s="18">
        <f t="shared" si="83"/>
        <v>85.106382978723403</v>
      </c>
      <c r="F455" s="18">
        <f t="shared" si="78"/>
        <v>0</v>
      </c>
      <c r="G455" s="18">
        <f t="shared" si="79"/>
        <v>0</v>
      </c>
      <c r="H455" s="19">
        <f t="shared" si="80"/>
        <v>0</v>
      </c>
      <c r="I455" s="18">
        <f t="shared" si="84"/>
        <v>42.553191489361701</v>
      </c>
      <c r="J455" s="19">
        <f t="shared" si="81"/>
        <v>0</v>
      </c>
      <c r="K455" s="19">
        <f t="shared" si="85"/>
        <v>87.5</v>
      </c>
      <c r="L455" s="20">
        <f>H455/$B$50</f>
        <v>0</v>
      </c>
      <c r="M455" s="20">
        <f>I455/$B$50</f>
        <v>0.85106382978723405</v>
      </c>
      <c r="N455" s="11">
        <f t="shared" si="82"/>
        <v>22649.999999999949</v>
      </c>
    </row>
    <row r="456" spans="4:14" ht="15" customHeight="1" x14ac:dyDescent="0.2">
      <c r="D456" s="34">
        <v>45.399999999999899</v>
      </c>
      <c r="E456" s="18">
        <f t="shared" si="83"/>
        <v>85.106382978723403</v>
      </c>
      <c r="F456" s="18">
        <f t="shared" si="78"/>
        <v>0</v>
      </c>
      <c r="G456" s="18">
        <f t="shared" si="79"/>
        <v>0</v>
      </c>
      <c r="H456" s="19">
        <f t="shared" si="80"/>
        <v>0</v>
      </c>
      <c r="I456" s="18">
        <f t="shared" si="84"/>
        <v>42.553191489361701</v>
      </c>
      <c r="J456" s="19">
        <f t="shared" si="81"/>
        <v>0</v>
      </c>
      <c r="K456" s="19">
        <f t="shared" si="85"/>
        <v>87.5</v>
      </c>
      <c r="L456" s="20">
        <f>H456/$B$50</f>
        <v>0</v>
      </c>
      <c r="M456" s="20">
        <f>I456/$B$50</f>
        <v>0.85106382978723405</v>
      </c>
      <c r="N456" s="11">
        <f t="shared" si="82"/>
        <v>22699.999999999949</v>
      </c>
    </row>
    <row r="457" spans="4:14" ht="15" customHeight="1" x14ac:dyDescent="0.2">
      <c r="D457" s="34">
        <v>45.499999999999901</v>
      </c>
      <c r="E457" s="18">
        <f t="shared" si="83"/>
        <v>85.106382978723403</v>
      </c>
      <c r="F457" s="18">
        <f t="shared" si="78"/>
        <v>0</v>
      </c>
      <c r="G457" s="18">
        <f t="shared" si="79"/>
        <v>0</v>
      </c>
      <c r="H457" s="19">
        <f t="shared" si="80"/>
        <v>0</v>
      </c>
      <c r="I457" s="18">
        <f t="shared" si="84"/>
        <v>42.553191489361701</v>
      </c>
      <c r="J457" s="19">
        <f t="shared" si="81"/>
        <v>0</v>
      </c>
      <c r="K457" s="19">
        <f t="shared" si="85"/>
        <v>87.5</v>
      </c>
      <c r="L457" s="20">
        <f>H457/$B$50</f>
        <v>0</v>
      </c>
      <c r="M457" s="20">
        <f>I457/$B$50</f>
        <v>0.85106382978723405</v>
      </c>
      <c r="N457" s="11">
        <f t="shared" si="82"/>
        <v>22749.999999999949</v>
      </c>
    </row>
    <row r="458" spans="4:14" ht="15" customHeight="1" x14ac:dyDescent="0.2">
      <c r="D458" s="34">
        <v>45.599999999999902</v>
      </c>
      <c r="E458" s="18">
        <f t="shared" si="83"/>
        <v>85.106382978723403</v>
      </c>
      <c r="F458" s="18">
        <f t="shared" si="78"/>
        <v>0</v>
      </c>
      <c r="G458" s="18">
        <f t="shared" si="79"/>
        <v>0</v>
      </c>
      <c r="H458" s="19">
        <f t="shared" si="80"/>
        <v>0</v>
      </c>
      <c r="I458" s="18">
        <f t="shared" si="84"/>
        <v>42.553191489361701</v>
      </c>
      <c r="J458" s="19">
        <f t="shared" si="81"/>
        <v>0</v>
      </c>
      <c r="K458" s="19">
        <f t="shared" si="85"/>
        <v>87.5</v>
      </c>
      <c r="L458" s="20">
        <f>H458/$B$50</f>
        <v>0</v>
      </c>
      <c r="M458" s="20">
        <f>I458/$B$50</f>
        <v>0.85106382978723405</v>
      </c>
      <c r="N458" s="11">
        <f t="shared" si="82"/>
        <v>22799.999999999953</v>
      </c>
    </row>
    <row r="459" spans="4:14" ht="15" customHeight="1" x14ac:dyDescent="0.2">
      <c r="D459" s="34">
        <v>45.699999999999903</v>
      </c>
      <c r="E459" s="18">
        <f t="shared" si="83"/>
        <v>85.106382978723403</v>
      </c>
      <c r="F459" s="18">
        <f t="shared" si="78"/>
        <v>0</v>
      </c>
      <c r="G459" s="18">
        <f t="shared" si="79"/>
        <v>0</v>
      </c>
      <c r="H459" s="19">
        <f t="shared" si="80"/>
        <v>0</v>
      </c>
      <c r="I459" s="18">
        <f t="shared" si="84"/>
        <v>42.553191489361701</v>
      </c>
      <c r="J459" s="19">
        <f t="shared" si="81"/>
        <v>0</v>
      </c>
      <c r="K459" s="19">
        <f t="shared" si="85"/>
        <v>87.5</v>
      </c>
      <c r="L459" s="20">
        <f>H459/$B$50</f>
        <v>0</v>
      </c>
      <c r="M459" s="20">
        <f>I459/$B$50</f>
        <v>0.85106382978723405</v>
      </c>
      <c r="N459" s="11">
        <f t="shared" si="82"/>
        <v>22849.999999999953</v>
      </c>
    </row>
    <row r="460" spans="4:14" ht="15" customHeight="1" x14ac:dyDescent="0.2">
      <c r="D460" s="34">
        <v>45.799999999999898</v>
      </c>
      <c r="E460" s="18">
        <f t="shared" si="83"/>
        <v>85.106382978723403</v>
      </c>
      <c r="F460" s="18">
        <f t="shared" si="78"/>
        <v>0</v>
      </c>
      <c r="G460" s="18">
        <f t="shared" si="79"/>
        <v>0</v>
      </c>
      <c r="H460" s="19">
        <f t="shared" si="80"/>
        <v>0</v>
      </c>
      <c r="I460" s="18">
        <f t="shared" si="84"/>
        <v>42.553191489361701</v>
      </c>
      <c r="J460" s="19">
        <f t="shared" si="81"/>
        <v>0</v>
      </c>
      <c r="K460" s="19">
        <f t="shared" si="85"/>
        <v>87.5</v>
      </c>
      <c r="L460" s="20">
        <f>H460/$B$50</f>
        <v>0</v>
      </c>
      <c r="M460" s="20">
        <f>I460/$B$50</f>
        <v>0.85106382978723405</v>
      </c>
      <c r="N460" s="11">
        <f t="shared" si="82"/>
        <v>22899.999999999949</v>
      </c>
    </row>
    <row r="461" spans="4:14" ht="15" customHeight="1" x14ac:dyDescent="0.2">
      <c r="D461" s="34">
        <v>45.899999999999899</v>
      </c>
      <c r="E461" s="18">
        <f t="shared" si="83"/>
        <v>85.106382978723403</v>
      </c>
      <c r="F461" s="18">
        <f t="shared" si="78"/>
        <v>0</v>
      </c>
      <c r="G461" s="18">
        <f t="shared" si="79"/>
        <v>0</v>
      </c>
      <c r="H461" s="19">
        <f t="shared" si="80"/>
        <v>0</v>
      </c>
      <c r="I461" s="18">
        <f t="shared" si="84"/>
        <v>42.553191489361701</v>
      </c>
      <c r="J461" s="19">
        <f t="shared" si="81"/>
        <v>0</v>
      </c>
      <c r="K461" s="19">
        <f t="shared" si="85"/>
        <v>87.5</v>
      </c>
      <c r="L461" s="20">
        <f>H461/$B$50</f>
        <v>0</v>
      </c>
      <c r="M461" s="20">
        <f>I461/$B$50</f>
        <v>0.85106382978723405</v>
      </c>
      <c r="N461" s="11">
        <f t="shared" si="82"/>
        <v>22949.999999999949</v>
      </c>
    </row>
    <row r="462" spans="4:14" ht="15" customHeight="1" x14ac:dyDescent="0.2">
      <c r="D462" s="34">
        <v>45.999999999999901</v>
      </c>
      <c r="E462" s="18">
        <f t="shared" si="83"/>
        <v>85.106382978723403</v>
      </c>
      <c r="F462" s="18">
        <f t="shared" si="78"/>
        <v>0</v>
      </c>
      <c r="G462" s="18">
        <f t="shared" si="79"/>
        <v>0</v>
      </c>
      <c r="H462" s="19">
        <f t="shared" si="80"/>
        <v>0</v>
      </c>
      <c r="I462" s="18">
        <f t="shared" si="84"/>
        <v>42.553191489361701</v>
      </c>
      <c r="J462" s="19">
        <f t="shared" si="81"/>
        <v>0</v>
      </c>
      <c r="K462" s="19">
        <f t="shared" si="85"/>
        <v>87.5</v>
      </c>
      <c r="L462" s="20">
        <f>H462/$B$50</f>
        <v>0</v>
      </c>
      <c r="M462" s="20">
        <f>I462/$B$50</f>
        <v>0.85106382978723405</v>
      </c>
      <c r="N462" s="11">
        <f t="shared" si="82"/>
        <v>22999.999999999949</v>
      </c>
    </row>
    <row r="463" spans="4:14" ht="15" customHeight="1" x14ac:dyDescent="0.2">
      <c r="D463" s="34">
        <v>46.099999999999902</v>
      </c>
      <c r="E463" s="18">
        <f t="shared" si="83"/>
        <v>85.106382978723403</v>
      </c>
      <c r="F463" s="18">
        <f t="shared" si="78"/>
        <v>0</v>
      </c>
      <c r="G463" s="18">
        <f t="shared" si="79"/>
        <v>0</v>
      </c>
      <c r="H463" s="19">
        <f t="shared" si="80"/>
        <v>0</v>
      </c>
      <c r="I463" s="18">
        <f t="shared" si="84"/>
        <v>42.553191489361701</v>
      </c>
      <c r="J463" s="19">
        <f t="shared" si="81"/>
        <v>0</v>
      </c>
      <c r="K463" s="19">
        <f t="shared" si="85"/>
        <v>87.5</v>
      </c>
      <c r="L463" s="20">
        <f>H463/$B$50</f>
        <v>0</v>
      </c>
      <c r="M463" s="20">
        <f>I463/$B$50</f>
        <v>0.85106382978723405</v>
      </c>
      <c r="N463" s="11">
        <f t="shared" si="82"/>
        <v>23049.999999999953</v>
      </c>
    </row>
    <row r="464" spans="4:14" ht="15" customHeight="1" x14ac:dyDescent="0.2">
      <c r="D464" s="34">
        <v>46.199999999999903</v>
      </c>
      <c r="E464" s="18">
        <f t="shared" si="83"/>
        <v>85.106382978723403</v>
      </c>
      <c r="F464" s="18">
        <f t="shared" si="78"/>
        <v>0</v>
      </c>
      <c r="G464" s="18">
        <f t="shared" si="79"/>
        <v>0</v>
      </c>
      <c r="H464" s="19">
        <f t="shared" si="80"/>
        <v>0</v>
      </c>
      <c r="I464" s="18">
        <f t="shared" si="84"/>
        <v>42.553191489361701</v>
      </c>
      <c r="J464" s="19">
        <f t="shared" si="81"/>
        <v>0</v>
      </c>
      <c r="K464" s="19">
        <f t="shared" si="85"/>
        <v>87.5</v>
      </c>
      <c r="L464" s="20">
        <f>H464/$B$50</f>
        <v>0</v>
      </c>
      <c r="M464" s="20">
        <f>I464/$B$50</f>
        <v>0.85106382978723405</v>
      </c>
      <c r="N464" s="11">
        <f t="shared" si="82"/>
        <v>23099.999999999953</v>
      </c>
    </row>
    <row r="465" spans="4:14" ht="15" customHeight="1" x14ac:dyDescent="0.2">
      <c r="D465" s="34">
        <v>46.299999999999898</v>
      </c>
      <c r="E465" s="18">
        <f t="shared" si="83"/>
        <v>85.106382978723403</v>
      </c>
      <c r="F465" s="18">
        <f t="shared" si="78"/>
        <v>0</v>
      </c>
      <c r="G465" s="18">
        <f t="shared" si="79"/>
        <v>0</v>
      </c>
      <c r="H465" s="19">
        <f t="shared" si="80"/>
        <v>0</v>
      </c>
      <c r="I465" s="18">
        <f t="shared" si="84"/>
        <v>42.553191489361701</v>
      </c>
      <c r="J465" s="19">
        <f t="shared" si="81"/>
        <v>0</v>
      </c>
      <c r="K465" s="19">
        <f t="shared" si="85"/>
        <v>87.5</v>
      </c>
      <c r="L465" s="20">
        <f>H465/$B$50</f>
        <v>0</v>
      </c>
      <c r="M465" s="20">
        <f>I465/$B$50</f>
        <v>0.85106382978723405</v>
      </c>
      <c r="N465" s="11">
        <f t="shared" si="82"/>
        <v>23149.999999999949</v>
      </c>
    </row>
    <row r="466" spans="4:14" ht="15" customHeight="1" x14ac:dyDescent="0.2">
      <c r="D466" s="34">
        <v>46.399999999999899</v>
      </c>
      <c r="E466" s="18">
        <f t="shared" si="83"/>
        <v>85.106382978723403</v>
      </c>
      <c r="F466" s="18">
        <f t="shared" si="78"/>
        <v>0</v>
      </c>
      <c r="G466" s="18">
        <f t="shared" si="79"/>
        <v>0</v>
      </c>
      <c r="H466" s="19">
        <f t="shared" si="80"/>
        <v>0</v>
      </c>
      <c r="I466" s="18">
        <f t="shared" si="84"/>
        <v>42.553191489361701</v>
      </c>
      <c r="J466" s="19">
        <f t="shared" si="81"/>
        <v>0</v>
      </c>
      <c r="K466" s="19">
        <f t="shared" si="85"/>
        <v>87.5</v>
      </c>
      <c r="L466" s="20">
        <f>H466/$B$50</f>
        <v>0</v>
      </c>
      <c r="M466" s="20">
        <f>I466/$B$50</f>
        <v>0.85106382978723405</v>
      </c>
      <c r="N466" s="11">
        <f t="shared" si="82"/>
        <v>23199.999999999949</v>
      </c>
    </row>
    <row r="467" spans="4:14" ht="15" customHeight="1" x14ac:dyDescent="0.2">
      <c r="D467" s="34">
        <v>46.499999999999901</v>
      </c>
      <c r="E467" s="18">
        <f t="shared" si="83"/>
        <v>85.106382978723403</v>
      </c>
      <c r="F467" s="18">
        <f t="shared" si="78"/>
        <v>0</v>
      </c>
      <c r="G467" s="18">
        <f t="shared" si="79"/>
        <v>0</v>
      </c>
      <c r="H467" s="19">
        <f t="shared" si="80"/>
        <v>0</v>
      </c>
      <c r="I467" s="18">
        <f t="shared" si="84"/>
        <v>42.553191489361701</v>
      </c>
      <c r="J467" s="19">
        <f t="shared" si="81"/>
        <v>0</v>
      </c>
      <c r="K467" s="19">
        <f t="shared" si="85"/>
        <v>87.5</v>
      </c>
      <c r="L467" s="20">
        <f>H467/$B$50</f>
        <v>0</v>
      </c>
      <c r="M467" s="20">
        <f>I467/$B$50</f>
        <v>0.85106382978723405</v>
      </c>
      <c r="N467" s="11">
        <f t="shared" si="82"/>
        <v>23249.999999999949</v>
      </c>
    </row>
    <row r="468" spans="4:14" ht="15" customHeight="1" x14ac:dyDescent="0.2">
      <c r="D468" s="34">
        <v>46.599999999999902</v>
      </c>
      <c r="E468" s="18">
        <f t="shared" si="83"/>
        <v>85.106382978723403</v>
      </c>
      <c r="F468" s="18">
        <f t="shared" si="78"/>
        <v>0</v>
      </c>
      <c r="G468" s="18">
        <f t="shared" si="79"/>
        <v>0</v>
      </c>
      <c r="H468" s="19">
        <f t="shared" si="80"/>
        <v>0</v>
      </c>
      <c r="I468" s="18">
        <f t="shared" si="84"/>
        <v>42.553191489361701</v>
      </c>
      <c r="J468" s="19">
        <f t="shared" si="81"/>
        <v>0</v>
      </c>
      <c r="K468" s="19">
        <f t="shared" si="85"/>
        <v>87.5</v>
      </c>
      <c r="L468" s="20">
        <f>H468/$B$50</f>
        <v>0</v>
      </c>
      <c r="M468" s="20">
        <f>I468/$B$50</f>
        <v>0.85106382978723405</v>
      </c>
      <c r="N468" s="11">
        <f t="shared" si="82"/>
        <v>23299.999999999953</v>
      </c>
    </row>
    <row r="469" spans="4:14" ht="15" customHeight="1" x14ac:dyDescent="0.2">
      <c r="D469" s="34">
        <v>46.699999999999903</v>
      </c>
      <c r="E469" s="18">
        <f t="shared" si="83"/>
        <v>85.106382978723403</v>
      </c>
      <c r="F469" s="18">
        <f t="shared" si="78"/>
        <v>0</v>
      </c>
      <c r="G469" s="18">
        <f t="shared" si="79"/>
        <v>0</v>
      </c>
      <c r="H469" s="19">
        <f t="shared" si="80"/>
        <v>0</v>
      </c>
      <c r="I469" s="18">
        <f t="shared" si="84"/>
        <v>42.553191489361701</v>
      </c>
      <c r="J469" s="19">
        <f t="shared" si="81"/>
        <v>0</v>
      </c>
      <c r="K469" s="19">
        <f t="shared" si="85"/>
        <v>87.5</v>
      </c>
      <c r="L469" s="20">
        <f>H469/$B$50</f>
        <v>0</v>
      </c>
      <c r="M469" s="20">
        <f>I469/$B$50</f>
        <v>0.85106382978723405</v>
      </c>
      <c r="N469" s="11">
        <f t="shared" si="82"/>
        <v>23349.999999999953</v>
      </c>
    </row>
    <row r="470" spans="4:14" ht="15" customHeight="1" x14ac:dyDescent="0.2">
      <c r="D470" s="34">
        <v>46.799999999999898</v>
      </c>
      <c r="E470" s="18">
        <f t="shared" si="83"/>
        <v>85.106382978723403</v>
      </c>
      <c r="F470" s="18">
        <f t="shared" si="78"/>
        <v>0</v>
      </c>
      <c r="G470" s="18">
        <f t="shared" si="79"/>
        <v>0</v>
      </c>
      <c r="H470" s="19">
        <f t="shared" si="80"/>
        <v>0</v>
      </c>
      <c r="I470" s="18">
        <f t="shared" si="84"/>
        <v>42.553191489361701</v>
      </c>
      <c r="J470" s="19">
        <f t="shared" si="81"/>
        <v>0</v>
      </c>
      <c r="K470" s="19">
        <f t="shared" si="85"/>
        <v>87.5</v>
      </c>
      <c r="L470" s="20">
        <f>H470/$B$50</f>
        <v>0</v>
      </c>
      <c r="M470" s="20">
        <f>I470/$B$50</f>
        <v>0.85106382978723405</v>
      </c>
      <c r="N470" s="11">
        <f t="shared" si="82"/>
        <v>23399.999999999949</v>
      </c>
    </row>
    <row r="471" spans="4:14" ht="15" customHeight="1" x14ac:dyDescent="0.2">
      <c r="D471" s="34">
        <v>46.899999999999899</v>
      </c>
      <c r="E471" s="18">
        <f t="shared" si="83"/>
        <v>85.106382978723403</v>
      </c>
      <c r="F471" s="18">
        <f t="shared" si="78"/>
        <v>0</v>
      </c>
      <c r="G471" s="18">
        <f t="shared" si="79"/>
        <v>0</v>
      </c>
      <c r="H471" s="19">
        <f t="shared" si="80"/>
        <v>0</v>
      </c>
      <c r="I471" s="18">
        <f t="shared" si="84"/>
        <v>42.553191489361701</v>
      </c>
      <c r="J471" s="19">
        <f t="shared" si="81"/>
        <v>0</v>
      </c>
      <c r="K471" s="19">
        <f t="shared" si="85"/>
        <v>87.5</v>
      </c>
      <c r="L471" s="20">
        <f>H471/$B$50</f>
        <v>0</v>
      </c>
      <c r="M471" s="20">
        <f>I471/$B$50</f>
        <v>0.85106382978723405</v>
      </c>
      <c r="N471" s="11">
        <f t="shared" si="82"/>
        <v>23449.999999999949</v>
      </c>
    </row>
    <row r="472" spans="4:14" ht="15" customHeight="1" x14ac:dyDescent="0.2">
      <c r="D472" s="34">
        <v>46.999999999999901</v>
      </c>
      <c r="E472" s="18">
        <f t="shared" si="83"/>
        <v>85.106382978723403</v>
      </c>
      <c r="F472" s="18">
        <f t="shared" si="78"/>
        <v>0</v>
      </c>
      <c r="G472" s="18">
        <f t="shared" si="79"/>
        <v>0</v>
      </c>
      <c r="H472" s="19">
        <f t="shared" si="80"/>
        <v>0</v>
      </c>
      <c r="I472" s="18">
        <f t="shared" si="84"/>
        <v>42.553191489361701</v>
      </c>
      <c r="J472" s="19">
        <f t="shared" si="81"/>
        <v>0</v>
      </c>
      <c r="K472" s="19">
        <f t="shared" si="85"/>
        <v>87.5</v>
      </c>
      <c r="L472" s="20">
        <f>H472/$B$50</f>
        <v>0</v>
      </c>
      <c r="M472" s="20">
        <f>I472/$B$50</f>
        <v>0.85106382978723405</v>
      </c>
      <c r="N472" s="11">
        <f t="shared" si="82"/>
        <v>23499.999999999949</v>
      </c>
    </row>
    <row r="473" spans="4:14" ht="15" customHeight="1" x14ac:dyDescent="0.2">
      <c r="D473" s="34">
        <v>47.099999999999902</v>
      </c>
      <c r="E473" s="18">
        <f t="shared" si="83"/>
        <v>85.106382978723403</v>
      </c>
      <c r="F473" s="18">
        <f t="shared" si="78"/>
        <v>0</v>
      </c>
      <c r="G473" s="18">
        <f t="shared" si="79"/>
        <v>0</v>
      </c>
      <c r="H473" s="19">
        <f t="shared" si="80"/>
        <v>0</v>
      </c>
      <c r="I473" s="18">
        <f t="shared" si="84"/>
        <v>42.553191489361701</v>
      </c>
      <c r="J473" s="19">
        <f t="shared" si="81"/>
        <v>0</v>
      </c>
      <c r="K473" s="19">
        <f t="shared" si="85"/>
        <v>87.5</v>
      </c>
      <c r="L473" s="20">
        <f>H473/$B$50</f>
        <v>0</v>
      </c>
      <c r="M473" s="20">
        <f>I473/$B$50</f>
        <v>0.85106382978723405</v>
      </c>
      <c r="N473" s="11">
        <f t="shared" si="82"/>
        <v>23549.999999999953</v>
      </c>
    </row>
    <row r="474" spans="4:14" ht="15" customHeight="1" x14ac:dyDescent="0.2">
      <c r="D474" s="34">
        <v>47.199999999999903</v>
      </c>
      <c r="E474" s="18">
        <f t="shared" si="83"/>
        <v>85.106382978723403</v>
      </c>
      <c r="F474" s="18">
        <f t="shared" si="78"/>
        <v>0</v>
      </c>
      <c r="G474" s="18">
        <f t="shared" si="79"/>
        <v>0</v>
      </c>
      <c r="H474" s="19">
        <f t="shared" si="80"/>
        <v>0</v>
      </c>
      <c r="I474" s="18">
        <f t="shared" si="84"/>
        <v>42.553191489361701</v>
      </c>
      <c r="J474" s="19">
        <f t="shared" si="81"/>
        <v>0</v>
      </c>
      <c r="K474" s="19">
        <f t="shared" si="85"/>
        <v>87.5</v>
      </c>
      <c r="L474" s="20">
        <f>H474/$B$50</f>
        <v>0</v>
      </c>
      <c r="M474" s="20">
        <f>I474/$B$50</f>
        <v>0.85106382978723405</v>
      </c>
      <c r="N474" s="11">
        <f t="shared" si="82"/>
        <v>23599.999999999953</v>
      </c>
    </row>
    <row r="475" spans="4:14" ht="15" customHeight="1" x14ac:dyDescent="0.2">
      <c r="D475" s="34">
        <v>47.299999999999898</v>
      </c>
      <c r="E475" s="18">
        <f t="shared" si="83"/>
        <v>85.106382978723403</v>
      </c>
      <c r="F475" s="18">
        <f t="shared" si="78"/>
        <v>0</v>
      </c>
      <c r="G475" s="18">
        <f t="shared" si="79"/>
        <v>0</v>
      </c>
      <c r="H475" s="19">
        <f t="shared" si="80"/>
        <v>0</v>
      </c>
      <c r="I475" s="18">
        <f t="shared" si="84"/>
        <v>42.553191489361701</v>
      </c>
      <c r="J475" s="19">
        <f t="shared" si="81"/>
        <v>0</v>
      </c>
      <c r="K475" s="19">
        <f t="shared" si="85"/>
        <v>87.5</v>
      </c>
      <c r="L475" s="20">
        <f>H475/$B$50</f>
        <v>0</v>
      </c>
      <c r="M475" s="20">
        <f>I475/$B$50</f>
        <v>0.85106382978723405</v>
      </c>
      <c r="N475" s="11">
        <f t="shared" si="82"/>
        <v>23649.999999999949</v>
      </c>
    </row>
    <row r="476" spans="4:14" ht="15" customHeight="1" x14ac:dyDescent="0.2">
      <c r="D476" s="34">
        <v>47.399999999999899</v>
      </c>
      <c r="E476" s="18">
        <f t="shared" si="83"/>
        <v>85.106382978723403</v>
      </c>
      <c r="F476" s="18">
        <f t="shared" si="78"/>
        <v>0</v>
      </c>
      <c r="G476" s="18">
        <f t="shared" si="79"/>
        <v>0</v>
      </c>
      <c r="H476" s="19">
        <f t="shared" si="80"/>
        <v>0</v>
      </c>
      <c r="I476" s="18">
        <f t="shared" si="84"/>
        <v>42.553191489361701</v>
      </c>
      <c r="J476" s="19">
        <f t="shared" si="81"/>
        <v>0</v>
      </c>
      <c r="K476" s="19">
        <f t="shared" si="85"/>
        <v>87.5</v>
      </c>
      <c r="L476" s="20">
        <f>H476/$B$50</f>
        <v>0</v>
      </c>
      <c r="M476" s="20">
        <f>I476/$B$50</f>
        <v>0.85106382978723405</v>
      </c>
      <c r="N476" s="11">
        <f t="shared" si="82"/>
        <v>23699.999999999949</v>
      </c>
    </row>
    <row r="477" spans="4:14" ht="15" customHeight="1" x14ac:dyDescent="0.2">
      <c r="D477" s="34">
        <v>47.499999999999901</v>
      </c>
      <c r="E477" s="18">
        <f t="shared" si="83"/>
        <v>85.106382978723403</v>
      </c>
      <c r="F477" s="18">
        <f t="shared" si="78"/>
        <v>0</v>
      </c>
      <c r="G477" s="18">
        <f t="shared" si="79"/>
        <v>0</v>
      </c>
      <c r="H477" s="19">
        <f t="shared" si="80"/>
        <v>0</v>
      </c>
      <c r="I477" s="18">
        <f t="shared" si="84"/>
        <v>42.553191489361701</v>
      </c>
      <c r="J477" s="19">
        <f t="shared" si="81"/>
        <v>0</v>
      </c>
      <c r="K477" s="19">
        <f t="shared" si="85"/>
        <v>87.5</v>
      </c>
      <c r="L477" s="20">
        <f>H477/$B$50</f>
        <v>0</v>
      </c>
      <c r="M477" s="20">
        <f>I477/$B$50</f>
        <v>0.85106382978723405</v>
      </c>
      <c r="N477" s="11">
        <f t="shared" si="82"/>
        <v>23749.999999999949</v>
      </c>
    </row>
    <row r="478" spans="4:14" ht="15" customHeight="1" x14ac:dyDescent="0.2">
      <c r="D478" s="34">
        <v>47.599999999999902</v>
      </c>
      <c r="E478" s="18">
        <f t="shared" si="83"/>
        <v>85.106382978723403</v>
      </c>
      <c r="F478" s="18">
        <f t="shared" si="78"/>
        <v>0</v>
      </c>
      <c r="G478" s="18">
        <f t="shared" si="79"/>
        <v>0</v>
      </c>
      <c r="H478" s="19">
        <f t="shared" si="80"/>
        <v>0</v>
      </c>
      <c r="I478" s="18">
        <f t="shared" si="84"/>
        <v>42.553191489361701</v>
      </c>
      <c r="J478" s="19">
        <f t="shared" si="81"/>
        <v>0</v>
      </c>
      <c r="K478" s="19">
        <f t="shared" si="85"/>
        <v>87.5</v>
      </c>
      <c r="L478" s="20">
        <f>H478/$B$50</f>
        <v>0</v>
      </c>
      <c r="M478" s="20">
        <f>I478/$B$50</f>
        <v>0.85106382978723405</v>
      </c>
      <c r="N478" s="11">
        <f t="shared" si="82"/>
        <v>23799.999999999953</v>
      </c>
    </row>
    <row r="479" spans="4:14" ht="15" customHeight="1" x14ac:dyDescent="0.2">
      <c r="D479" s="34">
        <v>47.699999999999903</v>
      </c>
      <c r="E479" s="18">
        <f t="shared" si="83"/>
        <v>85.106382978723403</v>
      </c>
      <c r="F479" s="18">
        <f t="shared" si="78"/>
        <v>0</v>
      </c>
      <c r="G479" s="18">
        <f t="shared" si="79"/>
        <v>0</v>
      </c>
      <c r="H479" s="19">
        <f t="shared" si="80"/>
        <v>0</v>
      </c>
      <c r="I479" s="18">
        <f t="shared" si="84"/>
        <v>42.553191489361701</v>
      </c>
      <c r="J479" s="19">
        <f t="shared" si="81"/>
        <v>0</v>
      </c>
      <c r="K479" s="19">
        <f t="shared" si="85"/>
        <v>87.5</v>
      </c>
      <c r="L479" s="20">
        <f>H479/$B$50</f>
        <v>0</v>
      </c>
      <c r="M479" s="20">
        <f>I479/$B$50</f>
        <v>0.85106382978723405</v>
      </c>
      <c r="N479" s="11">
        <f t="shared" si="82"/>
        <v>23849.999999999953</v>
      </c>
    </row>
    <row r="480" spans="4:14" ht="15" customHeight="1" x14ac:dyDescent="0.2">
      <c r="D480" s="34">
        <v>47.799999999999898</v>
      </c>
      <c r="E480" s="18">
        <f t="shared" si="83"/>
        <v>85.106382978723403</v>
      </c>
      <c r="F480" s="18">
        <f t="shared" si="78"/>
        <v>0</v>
      </c>
      <c r="G480" s="18">
        <f t="shared" si="79"/>
        <v>0</v>
      </c>
      <c r="H480" s="19">
        <f t="shared" si="80"/>
        <v>0</v>
      </c>
      <c r="I480" s="18">
        <f t="shared" si="84"/>
        <v>42.553191489361701</v>
      </c>
      <c r="J480" s="19">
        <f t="shared" si="81"/>
        <v>0</v>
      </c>
      <c r="K480" s="19">
        <f t="shared" si="85"/>
        <v>87.5</v>
      </c>
      <c r="L480" s="20">
        <f>H480/$B$50</f>
        <v>0</v>
      </c>
      <c r="M480" s="20">
        <f>I480/$B$50</f>
        <v>0.85106382978723405</v>
      </c>
      <c r="N480" s="11">
        <f t="shared" si="82"/>
        <v>23899.999999999949</v>
      </c>
    </row>
    <row r="481" spans="4:14" ht="15" customHeight="1" x14ac:dyDescent="0.2">
      <c r="D481" s="34">
        <v>47.899999999999899</v>
      </c>
      <c r="E481" s="18">
        <f t="shared" si="83"/>
        <v>85.106382978723403</v>
      </c>
      <c r="F481" s="18">
        <f t="shared" si="78"/>
        <v>0</v>
      </c>
      <c r="G481" s="18">
        <f t="shared" si="79"/>
        <v>0</v>
      </c>
      <c r="H481" s="19">
        <f t="shared" si="80"/>
        <v>0</v>
      </c>
      <c r="I481" s="18">
        <f t="shared" si="84"/>
        <v>42.553191489361701</v>
      </c>
      <c r="J481" s="19">
        <f t="shared" si="81"/>
        <v>0</v>
      </c>
      <c r="K481" s="19">
        <f t="shared" si="85"/>
        <v>87.5</v>
      </c>
      <c r="L481" s="20">
        <f>H481/$B$50</f>
        <v>0</v>
      </c>
      <c r="M481" s="20">
        <f>I481/$B$50</f>
        <v>0.85106382978723405</v>
      </c>
      <c r="N481" s="11">
        <f t="shared" si="82"/>
        <v>23949.999999999949</v>
      </c>
    </row>
    <row r="482" spans="4:14" ht="15" customHeight="1" x14ac:dyDescent="0.2">
      <c r="D482" s="34">
        <v>47.999999999999901</v>
      </c>
      <c r="E482" s="18">
        <f t="shared" si="83"/>
        <v>85.106382978723403</v>
      </c>
      <c r="F482" s="18">
        <f t="shared" si="78"/>
        <v>0</v>
      </c>
      <c r="G482" s="18">
        <f t="shared" si="79"/>
        <v>0</v>
      </c>
      <c r="H482" s="19">
        <f t="shared" si="80"/>
        <v>0</v>
      </c>
      <c r="I482" s="18">
        <f t="shared" si="84"/>
        <v>42.553191489361701</v>
      </c>
      <c r="J482" s="19">
        <f t="shared" si="81"/>
        <v>0</v>
      </c>
      <c r="K482" s="19">
        <f t="shared" si="85"/>
        <v>87.5</v>
      </c>
      <c r="L482" s="20">
        <f>H482/$B$50</f>
        <v>0</v>
      </c>
      <c r="M482" s="20">
        <f>I482/$B$50</f>
        <v>0.85106382978723405</v>
      </c>
      <c r="N482" s="11">
        <f t="shared" si="82"/>
        <v>23999.999999999949</v>
      </c>
    </row>
    <row r="483" spans="4:14" ht="15" customHeight="1" x14ac:dyDescent="0.2">
      <c r="D483" s="34">
        <v>48.099999999999902</v>
      </c>
      <c r="E483" s="18">
        <f t="shared" si="83"/>
        <v>85.106382978723403</v>
      </c>
      <c r="F483" s="18">
        <f t="shared" si="78"/>
        <v>0</v>
      </c>
      <c r="G483" s="18">
        <f t="shared" si="79"/>
        <v>0</v>
      </c>
      <c r="H483" s="19">
        <f t="shared" si="80"/>
        <v>0</v>
      </c>
      <c r="I483" s="18">
        <f t="shared" si="84"/>
        <v>42.553191489361701</v>
      </c>
      <c r="J483" s="19">
        <f t="shared" si="81"/>
        <v>0</v>
      </c>
      <c r="K483" s="19">
        <f t="shared" si="85"/>
        <v>87.5</v>
      </c>
      <c r="L483" s="20">
        <f>H483/$B$50</f>
        <v>0</v>
      </c>
      <c r="M483" s="20">
        <f>I483/$B$50</f>
        <v>0.85106382978723405</v>
      </c>
      <c r="N483" s="11">
        <f t="shared" si="82"/>
        <v>24049.999999999953</v>
      </c>
    </row>
    <row r="484" spans="4:14" ht="15" customHeight="1" x14ac:dyDescent="0.2">
      <c r="D484" s="34">
        <v>48.199999999999903</v>
      </c>
      <c r="E484" s="18">
        <f t="shared" si="83"/>
        <v>85.106382978723403</v>
      </c>
      <c r="F484" s="18">
        <f t="shared" si="78"/>
        <v>0</v>
      </c>
      <c r="G484" s="18">
        <f t="shared" si="79"/>
        <v>0</v>
      </c>
      <c r="H484" s="19">
        <f t="shared" si="80"/>
        <v>0</v>
      </c>
      <c r="I484" s="18">
        <f t="shared" si="84"/>
        <v>42.553191489361701</v>
      </c>
      <c r="J484" s="19">
        <f t="shared" si="81"/>
        <v>0</v>
      </c>
      <c r="K484" s="19">
        <f t="shared" si="85"/>
        <v>87.5</v>
      </c>
      <c r="L484" s="20">
        <f>H484/$B$50</f>
        <v>0</v>
      </c>
      <c r="M484" s="20">
        <f>I484/$B$50</f>
        <v>0.85106382978723405</v>
      </c>
      <c r="N484" s="11">
        <f t="shared" si="82"/>
        <v>24099.999999999953</v>
      </c>
    </row>
    <row r="485" spans="4:14" ht="15" customHeight="1" x14ac:dyDescent="0.2">
      <c r="D485" s="34">
        <v>48.299999999999898</v>
      </c>
      <c r="E485" s="18">
        <f t="shared" si="83"/>
        <v>85.106382978723403</v>
      </c>
      <c r="F485" s="18">
        <f t="shared" si="78"/>
        <v>0</v>
      </c>
      <c r="G485" s="18">
        <f t="shared" si="79"/>
        <v>0</v>
      </c>
      <c r="H485" s="19">
        <f t="shared" si="80"/>
        <v>0</v>
      </c>
      <c r="I485" s="18">
        <f t="shared" si="84"/>
        <v>42.553191489361701</v>
      </c>
      <c r="J485" s="19">
        <f t="shared" si="81"/>
        <v>0</v>
      </c>
      <c r="K485" s="19">
        <f t="shared" si="85"/>
        <v>87.5</v>
      </c>
      <c r="L485" s="20">
        <f>H485/$B$50</f>
        <v>0</v>
      </c>
      <c r="M485" s="20">
        <f>I485/$B$50</f>
        <v>0.85106382978723405</v>
      </c>
      <c r="N485" s="11">
        <f t="shared" si="82"/>
        <v>24149.999999999949</v>
      </c>
    </row>
    <row r="486" spans="4:14" ht="15" customHeight="1" x14ac:dyDescent="0.2">
      <c r="D486" s="34">
        <v>48.399999999999899</v>
      </c>
      <c r="E486" s="18">
        <f t="shared" si="83"/>
        <v>85.106382978723403</v>
      </c>
      <c r="F486" s="18">
        <f t="shared" ref="F486:F549" si="86">MAX(F485-$E486/30,0)</f>
        <v>0</v>
      </c>
      <c r="G486" s="18">
        <f t="shared" ref="G486:G549" si="87">MAX(G485-$E486/15,0)</f>
        <v>0</v>
      </c>
      <c r="H486" s="19">
        <f t="shared" ref="H486:H549" si="88">12*(F485-F486)+9*(G485-G486)</f>
        <v>0</v>
      </c>
      <c r="I486" s="18">
        <f t="shared" si="84"/>
        <v>42.553191489361701</v>
      </c>
      <c r="J486" s="19">
        <f t="shared" ref="J486:J549" si="89">9*G486+6*F486</f>
        <v>0</v>
      </c>
      <c r="K486" s="19">
        <f t="shared" si="85"/>
        <v>87.5</v>
      </c>
      <c r="L486" s="20">
        <f>H486/$B$50</f>
        <v>0</v>
      </c>
      <c r="M486" s="20">
        <f>I486/$B$50</f>
        <v>0.85106382978723405</v>
      </c>
      <c r="N486" s="11">
        <f t="shared" ref="N486:N549" si="90">$B$4*D486</f>
        <v>24199.999999999949</v>
      </c>
    </row>
    <row r="487" spans="4:14" ht="15" customHeight="1" x14ac:dyDescent="0.2">
      <c r="D487" s="34">
        <v>48.499999999999901</v>
      </c>
      <c r="E487" s="18">
        <f t="shared" si="83"/>
        <v>85.106382978723403</v>
      </c>
      <c r="F487" s="18">
        <f t="shared" si="86"/>
        <v>0</v>
      </c>
      <c r="G487" s="18">
        <f t="shared" si="87"/>
        <v>0</v>
      </c>
      <c r="H487" s="19">
        <f t="shared" si="88"/>
        <v>0</v>
      </c>
      <c r="I487" s="18">
        <f t="shared" si="84"/>
        <v>42.553191489361701</v>
      </c>
      <c r="J487" s="19">
        <f t="shared" si="89"/>
        <v>0</v>
      </c>
      <c r="K487" s="19">
        <f t="shared" si="85"/>
        <v>87.5</v>
      </c>
      <c r="L487" s="20">
        <f>H487/$B$50</f>
        <v>0</v>
      </c>
      <c r="M487" s="20">
        <f>I487/$B$50</f>
        <v>0.85106382978723405</v>
      </c>
      <c r="N487" s="11">
        <f t="shared" si="90"/>
        <v>24249.999999999949</v>
      </c>
    </row>
    <row r="488" spans="4:14" ht="15" customHeight="1" x14ac:dyDescent="0.2">
      <c r="D488" s="34">
        <v>48.599999999999902</v>
      </c>
      <c r="E488" s="18">
        <f t="shared" si="83"/>
        <v>85.106382978723403</v>
      </c>
      <c r="F488" s="18">
        <f t="shared" si="86"/>
        <v>0</v>
      </c>
      <c r="G488" s="18">
        <f t="shared" si="87"/>
        <v>0</v>
      </c>
      <c r="H488" s="19">
        <f t="shared" si="88"/>
        <v>0</v>
      </c>
      <c r="I488" s="18">
        <f t="shared" si="84"/>
        <v>42.553191489361701</v>
      </c>
      <c r="J488" s="19">
        <f t="shared" si="89"/>
        <v>0</v>
      </c>
      <c r="K488" s="19">
        <f t="shared" si="85"/>
        <v>87.5</v>
      </c>
      <c r="L488" s="20">
        <f>H488/$B$50</f>
        <v>0</v>
      </c>
      <c r="M488" s="20">
        <f>I488/$B$50</f>
        <v>0.85106382978723405</v>
      </c>
      <c r="N488" s="11">
        <f t="shared" si="90"/>
        <v>24299.999999999953</v>
      </c>
    </row>
    <row r="489" spans="4:14" ht="15" customHeight="1" x14ac:dyDescent="0.2">
      <c r="D489" s="34">
        <v>48.699999999999903</v>
      </c>
      <c r="E489" s="18">
        <f t="shared" si="83"/>
        <v>85.106382978723403</v>
      </c>
      <c r="F489" s="18">
        <f t="shared" si="86"/>
        <v>0</v>
      </c>
      <c r="G489" s="18">
        <f t="shared" si="87"/>
        <v>0</v>
      </c>
      <c r="H489" s="19">
        <f t="shared" si="88"/>
        <v>0</v>
      </c>
      <c r="I489" s="18">
        <f t="shared" si="84"/>
        <v>42.553191489361701</v>
      </c>
      <c r="J489" s="19">
        <f t="shared" si="89"/>
        <v>0</v>
      </c>
      <c r="K489" s="19">
        <f t="shared" si="85"/>
        <v>87.5</v>
      </c>
      <c r="L489" s="20">
        <f>H489/$B$50</f>
        <v>0</v>
      </c>
      <c r="M489" s="20">
        <f>I489/$B$50</f>
        <v>0.85106382978723405</v>
      </c>
      <c r="N489" s="11">
        <f t="shared" si="90"/>
        <v>24349.999999999953</v>
      </c>
    </row>
    <row r="490" spans="4:14" ht="15" customHeight="1" x14ac:dyDescent="0.2">
      <c r="D490" s="34">
        <v>48.799999999999898</v>
      </c>
      <c r="E490" s="18">
        <f t="shared" si="83"/>
        <v>85.106382978723403</v>
      </c>
      <c r="F490" s="18">
        <f t="shared" si="86"/>
        <v>0</v>
      </c>
      <c r="G490" s="18">
        <f t="shared" si="87"/>
        <v>0</v>
      </c>
      <c r="H490" s="19">
        <f t="shared" si="88"/>
        <v>0</v>
      </c>
      <c r="I490" s="18">
        <f t="shared" si="84"/>
        <v>42.553191489361701</v>
      </c>
      <c r="J490" s="19">
        <f t="shared" si="89"/>
        <v>0</v>
      </c>
      <c r="K490" s="19">
        <f t="shared" si="85"/>
        <v>87.5</v>
      </c>
      <c r="L490" s="20">
        <f>H490/$B$50</f>
        <v>0</v>
      </c>
      <c r="M490" s="20">
        <f>I490/$B$50</f>
        <v>0.85106382978723405</v>
      </c>
      <c r="N490" s="11">
        <f t="shared" si="90"/>
        <v>24399.999999999949</v>
      </c>
    </row>
    <row r="491" spans="4:14" ht="15" customHeight="1" x14ac:dyDescent="0.2">
      <c r="D491" s="34">
        <v>48.899999999999899</v>
      </c>
      <c r="E491" s="18">
        <f t="shared" si="83"/>
        <v>85.106382978723403</v>
      </c>
      <c r="F491" s="18">
        <f t="shared" si="86"/>
        <v>0</v>
      </c>
      <c r="G491" s="18">
        <f t="shared" si="87"/>
        <v>0</v>
      </c>
      <c r="H491" s="19">
        <f t="shared" si="88"/>
        <v>0</v>
      </c>
      <c r="I491" s="18">
        <f t="shared" si="84"/>
        <v>42.553191489361701</v>
      </c>
      <c r="J491" s="19">
        <f t="shared" si="89"/>
        <v>0</v>
      </c>
      <c r="K491" s="19">
        <f t="shared" si="85"/>
        <v>87.5</v>
      </c>
      <c r="L491" s="20">
        <f>H491/$B$50</f>
        <v>0</v>
      </c>
      <c r="M491" s="20">
        <f>I491/$B$50</f>
        <v>0.85106382978723405</v>
      </c>
      <c r="N491" s="11">
        <f t="shared" si="90"/>
        <v>24449.999999999949</v>
      </c>
    </row>
    <row r="492" spans="4:14" ht="15" customHeight="1" x14ac:dyDescent="0.2">
      <c r="D492" s="34">
        <v>48.999999999999901</v>
      </c>
      <c r="E492" s="18">
        <f t="shared" si="83"/>
        <v>85.106382978723403</v>
      </c>
      <c r="F492" s="18">
        <f t="shared" si="86"/>
        <v>0</v>
      </c>
      <c r="G492" s="18">
        <f t="shared" si="87"/>
        <v>0</v>
      </c>
      <c r="H492" s="19">
        <f t="shared" si="88"/>
        <v>0</v>
      </c>
      <c r="I492" s="18">
        <f t="shared" si="84"/>
        <v>42.553191489361701</v>
      </c>
      <c r="J492" s="19">
        <f t="shared" si="89"/>
        <v>0</v>
      </c>
      <c r="K492" s="19">
        <f t="shared" si="85"/>
        <v>87.5</v>
      </c>
      <c r="L492" s="20">
        <f>H492/$B$50</f>
        <v>0</v>
      </c>
      <c r="M492" s="20">
        <f>I492/$B$50</f>
        <v>0.85106382978723405</v>
      </c>
      <c r="N492" s="11">
        <f t="shared" si="90"/>
        <v>24499.999999999949</v>
      </c>
    </row>
    <row r="493" spans="4:14" ht="15" customHeight="1" x14ac:dyDescent="0.2">
      <c r="D493" s="34">
        <v>49.099999999999902</v>
      </c>
      <c r="E493" s="18">
        <f t="shared" si="83"/>
        <v>85.106382978723403</v>
      </c>
      <c r="F493" s="18">
        <f t="shared" si="86"/>
        <v>0</v>
      </c>
      <c r="G493" s="18">
        <f t="shared" si="87"/>
        <v>0</v>
      </c>
      <c r="H493" s="19">
        <f t="shared" si="88"/>
        <v>0</v>
      </c>
      <c r="I493" s="18">
        <f t="shared" si="84"/>
        <v>42.553191489361701</v>
      </c>
      <c r="J493" s="19">
        <f t="shared" si="89"/>
        <v>0</v>
      </c>
      <c r="K493" s="19">
        <f t="shared" si="85"/>
        <v>87.5</v>
      </c>
      <c r="L493" s="20">
        <f>H493/$B$50</f>
        <v>0</v>
      </c>
      <c r="M493" s="20">
        <f>I493/$B$50</f>
        <v>0.85106382978723405</v>
      </c>
      <c r="N493" s="11">
        <f t="shared" si="90"/>
        <v>24549.999999999953</v>
      </c>
    </row>
    <row r="494" spans="4:14" ht="15" customHeight="1" x14ac:dyDescent="0.2">
      <c r="D494" s="34">
        <v>49.199999999999903</v>
      </c>
      <c r="E494" s="18">
        <f t="shared" si="83"/>
        <v>85.106382978723403</v>
      </c>
      <c r="F494" s="18">
        <f t="shared" si="86"/>
        <v>0</v>
      </c>
      <c r="G494" s="18">
        <f t="shared" si="87"/>
        <v>0</v>
      </c>
      <c r="H494" s="19">
        <f t="shared" si="88"/>
        <v>0</v>
      </c>
      <c r="I494" s="18">
        <f t="shared" si="84"/>
        <v>42.553191489361701</v>
      </c>
      <c r="J494" s="19">
        <f t="shared" si="89"/>
        <v>0</v>
      </c>
      <c r="K494" s="19">
        <f t="shared" si="85"/>
        <v>87.5</v>
      </c>
      <c r="L494" s="20">
        <f>H494/$B$50</f>
        <v>0</v>
      </c>
      <c r="M494" s="20">
        <f>I494/$B$50</f>
        <v>0.85106382978723405</v>
      </c>
      <c r="N494" s="11">
        <f t="shared" si="90"/>
        <v>24599.999999999953</v>
      </c>
    </row>
    <row r="495" spans="4:14" ht="15" customHeight="1" x14ac:dyDescent="0.2">
      <c r="D495" s="34">
        <v>49.299999999999898</v>
      </c>
      <c r="E495" s="18">
        <f t="shared" si="83"/>
        <v>85.106382978723403</v>
      </c>
      <c r="F495" s="18">
        <f t="shared" si="86"/>
        <v>0</v>
      </c>
      <c r="G495" s="18">
        <f t="shared" si="87"/>
        <v>0</v>
      </c>
      <c r="H495" s="19">
        <f t="shared" si="88"/>
        <v>0</v>
      </c>
      <c r="I495" s="18">
        <f t="shared" si="84"/>
        <v>42.553191489361701</v>
      </c>
      <c r="J495" s="19">
        <f t="shared" si="89"/>
        <v>0</v>
      </c>
      <c r="K495" s="19">
        <f t="shared" si="85"/>
        <v>87.5</v>
      </c>
      <c r="L495" s="20">
        <f>H495/$B$50</f>
        <v>0</v>
      </c>
      <c r="M495" s="20">
        <f>I495/$B$50</f>
        <v>0.85106382978723405</v>
      </c>
      <c r="N495" s="11">
        <f t="shared" si="90"/>
        <v>24649.999999999949</v>
      </c>
    </row>
    <row r="496" spans="4:14" ht="15" customHeight="1" x14ac:dyDescent="0.2">
      <c r="D496" s="34">
        <v>49.399999999999899</v>
      </c>
      <c r="E496" s="18">
        <f t="shared" si="83"/>
        <v>85.106382978723403</v>
      </c>
      <c r="F496" s="18">
        <f t="shared" si="86"/>
        <v>0</v>
      </c>
      <c r="G496" s="18">
        <f t="shared" si="87"/>
        <v>0</v>
      </c>
      <c r="H496" s="19">
        <f t="shared" si="88"/>
        <v>0</v>
      </c>
      <c r="I496" s="18">
        <f t="shared" si="84"/>
        <v>42.553191489361701</v>
      </c>
      <c r="J496" s="19">
        <f t="shared" si="89"/>
        <v>0</v>
      </c>
      <c r="K496" s="19">
        <f t="shared" si="85"/>
        <v>87.5</v>
      </c>
      <c r="L496" s="20">
        <f>H496/$B$50</f>
        <v>0</v>
      </c>
      <c r="M496" s="20">
        <f>I496/$B$50</f>
        <v>0.85106382978723405</v>
      </c>
      <c r="N496" s="11">
        <f t="shared" si="90"/>
        <v>24699.999999999949</v>
      </c>
    </row>
    <row r="497" spans="4:14" ht="15" customHeight="1" x14ac:dyDescent="0.2">
      <c r="D497" s="34">
        <v>49.499999999999901</v>
      </c>
      <c r="E497" s="18">
        <f t="shared" si="83"/>
        <v>85.106382978723403</v>
      </c>
      <c r="F497" s="18">
        <f t="shared" si="86"/>
        <v>0</v>
      </c>
      <c r="G497" s="18">
        <f t="shared" si="87"/>
        <v>0</v>
      </c>
      <c r="H497" s="19">
        <f t="shared" si="88"/>
        <v>0</v>
      </c>
      <c r="I497" s="18">
        <f t="shared" si="84"/>
        <v>42.553191489361701</v>
      </c>
      <c r="J497" s="19">
        <f t="shared" si="89"/>
        <v>0</v>
      </c>
      <c r="K497" s="19">
        <f t="shared" si="85"/>
        <v>87.5</v>
      </c>
      <c r="L497" s="20">
        <f>H497/$B$50</f>
        <v>0</v>
      </c>
      <c r="M497" s="20">
        <f>I497/$B$50</f>
        <v>0.85106382978723405</v>
      </c>
      <c r="N497" s="11">
        <f t="shared" si="90"/>
        <v>24749.999999999949</v>
      </c>
    </row>
    <row r="498" spans="4:14" ht="15" customHeight="1" x14ac:dyDescent="0.2">
      <c r="D498" s="34">
        <v>49.599999999999902</v>
      </c>
      <c r="E498" s="18">
        <f t="shared" si="83"/>
        <v>85.106382978723403</v>
      </c>
      <c r="F498" s="18">
        <f t="shared" si="86"/>
        <v>0</v>
      </c>
      <c r="G498" s="18">
        <f t="shared" si="87"/>
        <v>0</v>
      </c>
      <c r="H498" s="19">
        <f t="shared" si="88"/>
        <v>0</v>
      </c>
      <c r="I498" s="18">
        <f t="shared" si="84"/>
        <v>42.553191489361701</v>
      </c>
      <c r="J498" s="19">
        <f t="shared" si="89"/>
        <v>0</v>
      </c>
      <c r="K498" s="19">
        <f t="shared" si="85"/>
        <v>87.5</v>
      </c>
      <c r="L498" s="20">
        <f>H498/$B$50</f>
        <v>0</v>
      </c>
      <c r="M498" s="20">
        <f>I498/$B$50</f>
        <v>0.85106382978723405</v>
      </c>
      <c r="N498" s="11">
        <f t="shared" si="90"/>
        <v>24799.999999999953</v>
      </c>
    </row>
    <row r="499" spans="4:14" ht="15" customHeight="1" x14ac:dyDescent="0.2">
      <c r="D499" s="34">
        <v>49.699999999999903</v>
      </c>
      <c r="E499" s="18">
        <f t="shared" si="83"/>
        <v>85.106382978723403</v>
      </c>
      <c r="F499" s="18">
        <f t="shared" si="86"/>
        <v>0</v>
      </c>
      <c r="G499" s="18">
        <f t="shared" si="87"/>
        <v>0</v>
      </c>
      <c r="H499" s="19">
        <f t="shared" si="88"/>
        <v>0</v>
      </c>
      <c r="I499" s="18">
        <f t="shared" si="84"/>
        <v>42.553191489361701</v>
      </c>
      <c r="J499" s="19">
        <f t="shared" si="89"/>
        <v>0</v>
      </c>
      <c r="K499" s="19">
        <f t="shared" si="85"/>
        <v>87.5</v>
      </c>
      <c r="L499" s="20">
        <f>H499/$B$50</f>
        <v>0</v>
      </c>
      <c r="M499" s="20">
        <f>I499/$B$50</f>
        <v>0.85106382978723405</v>
      </c>
      <c r="N499" s="11">
        <f t="shared" si="90"/>
        <v>24849.999999999953</v>
      </c>
    </row>
    <row r="500" spans="4:14" ht="15" customHeight="1" x14ac:dyDescent="0.2">
      <c r="D500" s="34">
        <v>49.799999999999898</v>
      </c>
      <c r="E500" s="18">
        <f t="shared" si="83"/>
        <v>85.106382978723403</v>
      </c>
      <c r="F500" s="18">
        <f t="shared" si="86"/>
        <v>0</v>
      </c>
      <c r="G500" s="18">
        <f t="shared" si="87"/>
        <v>0</v>
      </c>
      <c r="H500" s="19">
        <f t="shared" si="88"/>
        <v>0</v>
      </c>
      <c r="I500" s="18">
        <f t="shared" si="84"/>
        <v>42.553191489361701</v>
      </c>
      <c r="J500" s="19">
        <f t="shared" si="89"/>
        <v>0</v>
      </c>
      <c r="K500" s="19">
        <f t="shared" si="85"/>
        <v>87.5</v>
      </c>
      <c r="L500" s="20">
        <f>H500/$B$50</f>
        <v>0</v>
      </c>
      <c r="M500" s="20">
        <f>I500/$B$50</f>
        <v>0.85106382978723405</v>
      </c>
      <c r="N500" s="11">
        <f t="shared" si="90"/>
        <v>24899.999999999949</v>
      </c>
    </row>
    <row r="501" spans="4:14" ht="15" customHeight="1" x14ac:dyDescent="0.2">
      <c r="D501" s="34">
        <v>49.899999999999899</v>
      </c>
      <c r="E501" s="18">
        <f t="shared" si="83"/>
        <v>85.106382978723403</v>
      </c>
      <c r="F501" s="18">
        <f t="shared" si="86"/>
        <v>0</v>
      </c>
      <c r="G501" s="18">
        <f t="shared" si="87"/>
        <v>0</v>
      </c>
      <c r="H501" s="19">
        <f t="shared" si="88"/>
        <v>0</v>
      </c>
      <c r="I501" s="18">
        <f t="shared" si="84"/>
        <v>42.553191489361701</v>
      </c>
      <c r="J501" s="19">
        <f t="shared" si="89"/>
        <v>0</v>
      </c>
      <c r="K501" s="19">
        <f t="shared" si="85"/>
        <v>87.5</v>
      </c>
      <c r="L501" s="20">
        <f>H501/$B$50</f>
        <v>0</v>
      </c>
      <c r="M501" s="20">
        <f>I501/$B$50</f>
        <v>0.85106382978723405</v>
      </c>
      <c r="N501" s="11">
        <f t="shared" si="90"/>
        <v>24949.999999999949</v>
      </c>
    </row>
    <row r="502" spans="4:14" ht="15" customHeight="1" x14ac:dyDescent="0.2">
      <c r="D502" s="34">
        <v>49.999999999999901</v>
      </c>
      <c r="E502" s="18">
        <f t="shared" si="83"/>
        <v>85.106382978723403</v>
      </c>
      <c r="F502" s="18">
        <f t="shared" si="86"/>
        <v>0</v>
      </c>
      <c r="G502" s="18">
        <f t="shared" si="87"/>
        <v>0</v>
      </c>
      <c r="H502" s="19">
        <f t="shared" si="88"/>
        <v>0</v>
      </c>
      <c r="I502" s="18">
        <f t="shared" si="84"/>
        <v>42.553191489361701</v>
      </c>
      <c r="J502" s="19">
        <f t="shared" si="89"/>
        <v>0</v>
      </c>
      <c r="K502" s="19">
        <f t="shared" si="85"/>
        <v>87.5</v>
      </c>
      <c r="L502" s="20">
        <f>H502/$B$50</f>
        <v>0</v>
      </c>
      <c r="M502" s="20">
        <f>I502/$B$50</f>
        <v>0.85106382978723405</v>
      </c>
      <c r="N502" s="11">
        <f t="shared" si="90"/>
        <v>24999.999999999949</v>
      </c>
    </row>
    <row r="503" spans="4:14" ht="15" customHeight="1" x14ac:dyDescent="0.2">
      <c r="D503" s="34">
        <v>50.099999999999902</v>
      </c>
      <c r="E503" s="18">
        <f t="shared" si="83"/>
        <v>85.106382978723403</v>
      </c>
      <c r="F503" s="18">
        <f t="shared" si="86"/>
        <v>0</v>
      </c>
      <c r="G503" s="18">
        <f t="shared" si="87"/>
        <v>0</v>
      </c>
      <c r="H503" s="19">
        <f t="shared" si="88"/>
        <v>0</v>
      </c>
      <c r="I503" s="18">
        <f t="shared" si="84"/>
        <v>42.553191489361701</v>
      </c>
      <c r="J503" s="19">
        <f t="shared" si="89"/>
        <v>0</v>
      </c>
      <c r="K503" s="19">
        <f t="shared" si="85"/>
        <v>87.5</v>
      </c>
      <c r="L503" s="20">
        <f>H503/$B$50</f>
        <v>0</v>
      </c>
      <c r="M503" s="20">
        <f>I503/$B$50</f>
        <v>0.85106382978723405</v>
      </c>
      <c r="N503" s="11">
        <f t="shared" si="90"/>
        <v>25049.999999999953</v>
      </c>
    </row>
    <row r="504" spans="4:14" ht="15" customHeight="1" x14ac:dyDescent="0.2">
      <c r="D504" s="34">
        <v>50.199999999999903</v>
      </c>
      <c r="E504" s="18">
        <f t="shared" si="83"/>
        <v>85.106382978723403</v>
      </c>
      <c r="F504" s="18">
        <f t="shared" si="86"/>
        <v>0</v>
      </c>
      <c r="G504" s="18">
        <f t="shared" si="87"/>
        <v>0</v>
      </c>
      <c r="H504" s="19">
        <f t="shared" si="88"/>
        <v>0</v>
      </c>
      <c r="I504" s="18">
        <f t="shared" si="84"/>
        <v>42.553191489361701</v>
      </c>
      <c r="J504" s="19">
        <f t="shared" si="89"/>
        <v>0</v>
      </c>
      <c r="K504" s="19">
        <f t="shared" si="85"/>
        <v>87.5</v>
      </c>
      <c r="L504" s="20">
        <f>H504/$B$50</f>
        <v>0</v>
      </c>
      <c r="M504" s="20">
        <f>I504/$B$50</f>
        <v>0.85106382978723405</v>
      </c>
      <c r="N504" s="11">
        <f t="shared" si="90"/>
        <v>25099.999999999953</v>
      </c>
    </row>
    <row r="505" spans="4:14" ht="15" customHeight="1" x14ac:dyDescent="0.2">
      <c r="D505" s="34">
        <v>50.299999999999898</v>
      </c>
      <c r="E505" s="18">
        <f t="shared" si="83"/>
        <v>85.106382978723403</v>
      </c>
      <c r="F505" s="18">
        <f t="shared" si="86"/>
        <v>0</v>
      </c>
      <c r="G505" s="18">
        <f t="shared" si="87"/>
        <v>0</v>
      </c>
      <c r="H505" s="19">
        <f t="shared" si="88"/>
        <v>0</v>
      </c>
      <c r="I505" s="18">
        <f t="shared" si="84"/>
        <v>42.553191489361701</v>
      </c>
      <c r="J505" s="19">
        <f t="shared" si="89"/>
        <v>0</v>
      </c>
      <c r="K505" s="19">
        <f t="shared" si="85"/>
        <v>87.5</v>
      </c>
      <c r="L505" s="20">
        <f>H505/$B$50</f>
        <v>0</v>
      </c>
      <c r="M505" s="20">
        <f>I505/$B$50</f>
        <v>0.85106382978723405</v>
      </c>
      <c r="N505" s="11">
        <f t="shared" si="90"/>
        <v>25149.999999999949</v>
      </c>
    </row>
    <row r="506" spans="4:14" ht="15" customHeight="1" x14ac:dyDescent="0.2">
      <c r="D506" s="34">
        <v>50.399999999999899</v>
      </c>
      <c r="E506" s="18">
        <f t="shared" si="83"/>
        <v>85.106382978723403</v>
      </c>
      <c r="F506" s="18">
        <f t="shared" si="86"/>
        <v>0</v>
      </c>
      <c r="G506" s="18">
        <f t="shared" si="87"/>
        <v>0</v>
      </c>
      <c r="H506" s="19">
        <f t="shared" si="88"/>
        <v>0</v>
      </c>
      <c r="I506" s="18">
        <f t="shared" si="84"/>
        <v>42.553191489361701</v>
      </c>
      <c r="J506" s="19">
        <f t="shared" si="89"/>
        <v>0</v>
      </c>
      <c r="K506" s="19">
        <f t="shared" si="85"/>
        <v>87.5</v>
      </c>
      <c r="L506" s="20">
        <f>H506/$B$50</f>
        <v>0</v>
      </c>
      <c r="M506" s="20">
        <f>I506/$B$50</f>
        <v>0.85106382978723405</v>
      </c>
      <c r="N506" s="11">
        <f t="shared" si="90"/>
        <v>25199.999999999949</v>
      </c>
    </row>
    <row r="507" spans="4:14" ht="15" customHeight="1" x14ac:dyDescent="0.2">
      <c r="D507" s="34">
        <v>50.499999999999901</v>
      </c>
      <c r="E507" s="18">
        <f t="shared" si="83"/>
        <v>85.106382978723403</v>
      </c>
      <c r="F507" s="18">
        <f t="shared" si="86"/>
        <v>0</v>
      </c>
      <c r="G507" s="18">
        <f t="shared" si="87"/>
        <v>0</v>
      </c>
      <c r="H507" s="19">
        <f t="shared" si="88"/>
        <v>0</v>
      </c>
      <c r="I507" s="18">
        <f t="shared" si="84"/>
        <v>42.553191489361701</v>
      </c>
      <c r="J507" s="19">
        <f t="shared" si="89"/>
        <v>0</v>
      </c>
      <c r="K507" s="19">
        <f t="shared" si="85"/>
        <v>87.5</v>
      </c>
      <c r="L507" s="20">
        <f>H507/$B$50</f>
        <v>0</v>
      </c>
      <c r="M507" s="20">
        <f>I507/$B$50</f>
        <v>0.85106382978723405</v>
      </c>
      <c r="N507" s="11">
        <f t="shared" si="90"/>
        <v>25249.999999999949</v>
      </c>
    </row>
    <row r="508" spans="4:14" ht="15" customHeight="1" x14ac:dyDescent="0.2">
      <c r="D508" s="34">
        <v>50.599999999999902</v>
      </c>
      <c r="E508" s="18">
        <f t="shared" si="83"/>
        <v>85.106382978723403</v>
      </c>
      <c r="F508" s="18">
        <f t="shared" si="86"/>
        <v>0</v>
      </c>
      <c r="G508" s="18">
        <f t="shared" si="87"/>
        <v>0</v>
      </c>
      <c r="H508" s="19">
        <f t="shared" si="88"/>
        <v>0</v>
      </c>
      <c r="I508" s="18">
        <f t="shared" si="84"/>
        <v>42.553191489361701</v>
      </c>
      <c r="J508" s="19">
        <f t="shared" si="89"/>
        <v>0</v>
      </c>
      <c r="K508" s="19">
        <f t="shared" si="85"/>
        <v>87.5</v>
      </c>
      <c r="L508" s="20">
        <f>H508/$B$50</f>
        <v>0</v>
      </c>
      <c r="M508" s="20">
        <f>I508/$B$50</f>
        <v>0.85106382978723405</v>
      </c>
      <c r="N508" s="11">
        <f t="shared" si="90"/>
        <v>25299.999999999953</v>
      </c>
    </row>
    <row r="509" spans="4:14" ht="15" customHeight="1" x14ac:dyDescent="0.2">
      <c r="D509" s="34">
        <v>50.699999999999903</v>
      </c>
      <c r="E509" s="18">
        <f t="shared" si="83"/>
        <v>85.106382978723403</v>
      </c>
      <c r="F509" s="18">
        <f t="shared" si="86"/>
        <v>0</v>
      </c>
      <c r="G509" s="18">
        <f t="shared" si="87"/>
        <v>0</v>
      </c>
      <c r="H509" s="19">
        <f t="shared" si="88"/>
        <v>0</v>
      </c>
      <c r="I509" s="18">
        <f t="shared" si="84"/>
        <v>42.553191489361701</v>
      </c>
      <c r="J509" s="19">
        <f t="shared" si="89"/>
        <v>0</v>
      </c>
      <c r="K509" s="19">
        <f t="shared" si="85"/>
        <v>87.5</v>
      </c>
      <c r="L509" s="20">
        <f>H509/$B$50</f>
        <v>0</v>
      </c>
      <c r="M509" s="20">
        <f>I509/$B$50</f>
        <v>0.85106382978723405</v>
      </c>
      <c r="N509" s="11">
        <f t="shared" si="90"/>
        <v>25349.999999999953</v>
      </c>
    </row>
    <row r="510" spans="4:14" ht="15" customHeight="1" x14ac:dyDescent="0.2">
      <c r="D510" s="34">
        <v>50.799999999999898</v>
      </c>
      <c r="E510" s="18">
        <f t="shared" si="83"/>
        <v>85.106382978723403</v>
      </c>
      <c r="F510" s="18">
        <f t="shared" si="86"/>
        <v>0</v>
      </c>
      <c r="G510" s="18">
        <f t="shared" si="87"/>
        <v>0</v>
      </c>
      <c r="H510" s="19">
        <f t="shared" si="88"/>
        <v>0</v>
      </c>
      <c r="I510" s="18">
        <f t="shared" si="84"/>
        <v>42.553191489361701</v>
      </c>
      <c r="J510" s="19">
        <f t="shared" si="89"/>
        <v>0</v>
      </c>
      <c r="K510" s="19">
        <f t="shared" si="85"/>
        <v>87.5</v>
      </c>
      <c r="L510" s="20">
        <f>H510/$B$50</f>
        <v>0</v>
      </c>
      <c r="M510" s="20">
        <f>I510/$B$50</f>
        <v>0.85106382978723405</v>
      </c>
      <c r="N510" s="11">
        <f t="shared" si="90"/>
        <v>25399.999999999949</v>
      </c>
    </row>
    <row r="511" spans="4:14" ht="15" customHeight="1" x14ac:dyDescent="0.2">
      <c r="D511" s="34">
        <v>50.899999999999899</v>
      </c>
      <c r="E511" s="18">
        <f t="shared" si="83"/>
        <v>85.106382978723403</v>
      </c>
      <c r="F511" s="18">
        <f t="shared" si="86"/>
        <v>0</v>
      </c>
      <c r="G511" s="18">
        <f t="shared" si="87"/>
        <v>0</v>
      </c>
      <c r="H511" s="19">
        <f t="shared" si="88"/>
        <v>0</v>
      </c>
      <c r="I511" s="18">
        <f t="shared" si="84"/>
        <v>42.553191489361701</v>
      </c>
      <c r="J511" s="19">
        <f t="shared" si="89"/>
        <v>0</v>
      </c>
      <c r="K511" s="19">
        <f t="shared" si="85"/>
        <v>87.5</v>
      </c>
      <c r="L511" s="20">
        <f>H511/$B$50</f>
        <v>0</v>
      </c>
      <c r="M511" s="20">
        <f>I511/$B$50</f>
        <v>0.85106382978723405</v>
      </c>
      <c r="N511" s="11">
        <f t="shared" si="90"/>
        <v>25449.999999999949</v>
      </c>
    </row>
    <row r="512" spans="4:14" ht="15" customHeight="1" x14ac:dyDescent="0.2">
      <c r="D512" s="34">
        <v>50.999999999999901</v>
      </c>
      <c r="E512" s="18">
        <f t="shared" si="83"/>
        <v>85.106382978723403</v>
      </c>
      <c r="F512" s="18">
        <f t="shared" si="86"/>
        <v>0</v>
      </c>
      <c r="G512" s="18">
        <f t="shared" si="87"/>
        <v>0</v>
      </c>
      <c r="H512" s="19">
        <f t="shared" si="88"/>
        <v>0</v>
      </c>
      <c r="I512" s="18">
        <f t="shared" si="84"/>
        <v>42.553191489361701</v>
      </c>
      <c r="J512" s="19">
        <f t="shared" si="89"/>
        <v>0</v>
      </c>
      <c r="K512" s="19">
        <f t="shared" si="85"/>
        <v>87.5</v>
      </c>
      <c r="L512" s="20">
        <f>H512/$B$50</f>
        <v>0</v>
      </c>
      <c r="M512" s="20">
        <f>I512/$B$50</f>
        <v>0.85106382978723405</v>
      </c>
      <c r="N512" s="11">
        <f t="shared" si="90"/>
        <v>25499.999999999949</v>
      </c>
    </row>
    <row r="513" spans="4:14" ht="15" customHeight="1" x14ac:dyDescent="0.2">
      <c r="D513" s="34">
        <v>51.099999999999902</v>
      </c>
      <c r="E513" s="18">
        <f t="shared" si="83"/>
        <v>85.106382978723403</v>
      </c>
      <c r="F513" s="18">
        <f t="shared" si="86"/>
        <v>0</v>
      </c>
      <c r="G513" s="18">
        <f t="shared" si="87"/>
        <v>0</v>
      </c>
      <c r="H513" s="19">
        <f t="shared" si="88"/>
        <v>0</v>
      </c>
      <c r="I513" s="18">
        <f t="shared" si="84"/>
        <v>42.553191489361701</v>
      </c>
      <c r="J513" s="19">
        <f t="shared" si="89"/>
        <v>0</v>
      </c>
      <c r="K513" s="19">
        <f t="shared" si="85"/>
        <v>87.5</v>
      </c>
      <c r="L513" s="20">
        <f>H513/$B$50</f>
        <v>0</v>
      </c>
      <c r="M513" s="20">
        <f>I513/$B$50</f>
        <v>0.85106382978723405</v>
      </c>
      <c r="N513" s="11">
        <f t="shared" si="90"/>
        <v>25549.999999999953</v>
      </c>
    </row>
    <row r="514" spans="4:14" ht="15" customHeight="1" x14ac:dyDescent="0.2">
      <c r="D514" s="34">
        <v>51.199999999999797</v>
      </c>
      <c r="E514" s="18">
        <f t="shared" si="83"/>
        <v>85.106382978723403</v>
      </c>
      <c r="F514" s="18">
        <f t="shared" si="86"/>
        <v>0</v>
      </c>
      <c r="G514" s="18">
        <f t="shared" si="87"/>
        <v>0</v>
      </c>
      <c r="H514" s="19">
        <f t="shared" si="88"/>
        <v>0</v>
      </c>
      <c r="I514" s="18">
        <f t="shared" si="84"/>
        <v>42.553191489361701</v>
      </c>
      <c r="J514" s="19">
        <f t="shared" si="89"/>
        <v>0</v>
      </c>
      <c r="K514" s="19">
        <f t="shared" si="85"/>
        <v>87.5</v>
      </c>
      <c r="L514" s="20">
        <f>H514/$B$50</f>
        <v>0</v>
      </c>
      <c r="M514" s="20">
        <f>I514/$B$50</f>
        <v>0.85106382978723405</v>
      </c>
      <c r="N514" s="11">
        <f t="shared" si="90"/>
        <v>25599.999999999898</v>
      </c>
    </row>
    <row r="515" spans="4:14" ht="15" customHeight="1" x14ac:dyDescent="0.2">
      <c r="D515" s="34">
        <v>51.299999999999898</v>
      </c>
      <c r="E515" s="18">
        <f t="shared" si="83"/>
        <v>85.106382978723403</v>
      </c>
      <c r="F515" s="18">
        <f t="shared" si="86"/>
        <v>0</v>
      </c>
      <c r="G515" s="18">
        <f t="shared" si="87"/>
        <v>0</v>
      </c>
      <c r="H515" s="19">
        <f t="shared" si="88"/>
        <v>0</v>
      </c>
      <c r="I515" s="18">
        <f t="shared" si="84"/>
        <v>42.553191489361701</v>
      </c>
      <c r="J515" s="19">
        <f t="shared" si="89"/>
        <v>0</v>
      </c>
      <c r="K515" s="19">
        <f t="shared" si="85"/>
        <v>87.5</v>
      </c>
      <c r="L515" s="20">
        <f>H515/$B$50</f>
        <v>0</v>
      </c>
      <c r="M515" s="20">
        <f>I515/$B$50</f>
        <v>0.85106382978723405</v>
      </c>
      <c r="N515" s="11">
        <f t="shared" si="90"/>
        <v>25649.999999999949</v>
      </c>
    </row>
    <row r="516" spans="4:14" ht="15" customHeight="1" x14ac:dyDescent="0.2">
      <c r="D516" s="34">
        <v>51.399999999999899</v>
      </c>
      <c r="E516" s="18">
        <f t="shared" ref="E516:E579" si="91">MAX($B$53,$B$50*$B$52*($B$51*(1+$B$14)/($B$51+K515))+$B$15)</f>
        <v>85.106382978723403</v>
      </c>
      <c r="F516" s="18">
        <f t="shared" si="86"/>
        <v>0</v>
      </c>
      <c r="G516" s="18">
        <f t="shared" si="87"/>
        <v>0</v>
      </c>
      <c r="H516" s="19">
        <f t="shared" si="88"/>
        <v>0</v>
      </c>
      <c r="I516" s="18">
        <f t="shared" ref="I516:I579" si="92">MAX(E516-H516-$B$15,0)/$B$52*$B$41</f>
        <v>42.553191489361701</v>
      </c>
      <c r="J516" s="19">
        <f t="shared" si="89"/>
        <v>0</v>
      </c>
      <c r="K516" s="19">
        <f t="shared" ref="K516:K579" si="93">MAX(J516+$B$28,$B$56)</f>
        <v>87.5</v>
      </c>
      <c r="L516" s="20">
        <f>H516/$B$50</f>
        <v>0</v>
      </c>
      <c r="M516" s="20">
        <f>I516/$B$50</f>
        <v>0.85106382978723405</v>
      </c>
      <c r="N516" s="11">
        <f t="shared" si="90"/>
        <v>25699.999999999949</v>
      </c>
    </row>
    <row r="517" spans="4:14" ht="15" customHeight="1" x14ac:dyDescent="0.2">
      <c r="D517" s="34">
        <v>51.499999999999901</v>
      </c>
      <c r="E517" s="18">
        <f t="shared" si="91"/>
        <v>85.106382978723403</v>
      </c>
      <c r="F517" s="18">
        <f t="shared" si="86"/>
        <v>0</v>
      </c>
      <c r="G517" s="18">
        <f t="shared" si="87"/>
        <v>0</v>
      </c>
      <c r="H517" s="19">
        <f t="shared" si="88"/>
        <v>0</v>
      </c>
      <c r="I517" s="18">
        <f t="shared" si="92"/>
        <v>42.553191489361701</v>
      </c>
      <c r="J517" s="19">
        <f t="shared" si="89"/>
        <v>0</v>
      </c>
      <c r="K517" s="19">
        <f t="shared" si="93"/>
        <v>87.5</v>
      </c>
      <c r="L517" s="20">
        <f>H517/$B$50</f>
        <v>0</v>
      </c>
      <c r="M517" s="20">
        <f>I517/$B$50</f>
        <v>0.85106382978723405</v>
      </c>
      <c r="N517" s="11">
        <f t="shared" si="90"/>
        <v>25749.999999999949</v>
      </c>
    </row>
    <row r="518" spans="4:14" ht="15" customHeight="1" x14ac:dyDescent="0.2">
      <c r="D518" s="34">
        <v>51.599999999999902</v>
      </c>
      <c r="E518" s="18">
        <f t="shared" si="91"/>
        <v>85.106382978723403</v>
      </c>
      <c r="F518" s="18">
        <f t="shared" si="86"/>
        <v>0</v>
      </c>
      <c r="G518" s="18">
        <f t="shared" si="87"/>
        <v>0</v>
      </c>
      <c r="H518" s="19">
        <f t="shared" si="88"/>
        <v>0</v>
      </c>
      <c r="I518" s="18">
        <f t="shared" si="92"/>
        <v>42.553191489361701</v>
      </c>
      <c r="J518" s="19">
        <f t="shared" si="89"/>
        <v>0</v>
      </c>
      <c r="K518" s="19">
        <f t="shared" si="93"/>
        <v>87.5</v>
      </c>
      <c r="L518" s="20">
        <f>H518/$B$50</f>
        <v>0</v>
      </c>
      <c r="M518" s="20">
        <f>I518/$B$50</f>
        <v>0.85106382978723405</v>
      </c>
      <c r="N518" s="11">
        <f t="shared" si="90"/>
        <v>25799.999999999953</v>
      </c>
    </row>
    <row r="519" spans="4:14" ht="15" customHeight="1" x14ac:dyDescent="0.2">
      <c r="D519" s="34">
        <v>51.699999999999797</v>
      </c>
      <c r="E519" s="18">
        <f t="shared" si="91"/>
        <v>85.106382978723403</v>
      </c>
      <c r="F519" s="18">
        <f t="shared" si="86"/>
        <v>0</v>
      </c>
      <c r="G519" s="18">
        <f t="shared" si="87"/>
        <v>0</v>
      </c>
      <c r="H519" s="19">
        <f t="shared" si="88"/>
        <v>0</v>
      </c>
      <c r="I519" s="18">
        <f t="shared" si="92"/>
        <v>42.553191489361701</v>
      </c>
      <c r="J519" s="19">
        <f t="shared" si="89"/>
        <v>0</v>
      </c>
      <c r="K519" s="19">
        <f t="shared" si="93"/>
        <v>87.5</v>
      </c>
      <c r="L519" s="20">
        <f>H519/$B$50</f>
        <v>0</v>
      </c>
      <c r="M519" s="20">
        <f>I519/$B$50</f>
        <v>0.85106382978723405</v>
      </c>
      <c r="N519" s="11">
        <f t="shared" si="90"/>
        <v>25849.999999999898</v>
      </c>
    </row>
    <row r="520" spans="4:14" ht="15" customHeight="1" x14ac:dyDescent="0.2">
      <c r="D520" s="34">
        <v>51.799999999999898</v>
      </c>
      <c r="E520" s="18">
        <f t="shared" si="91"/>
        <v>85.106382978723403</v>
      </c>
      <c r="F520" s="18">
        <f t="shared" si="86"/>
        <v>0</v>
      </c>
      <c r="G520" s="18">
        <f t="shared" si="87"/>
        <v>0</v>
      </c>
      <c r="H520" s="19">
        <f t="shared" si="88"/>
        <v>0</v>
      </c>
      <c r="I520" s="18">
        <f t="shared" si="92"/>
        <v>42.553191489361701</v>
      </c>
      <c r="J520" s="19">
        <f t="shared" si="89"/>
        <v>0</v>
      </c>
      <c r="K520" s="19">
        <f t="shared" si="93"/>
        <v>87.5</v>
      </c>
      <c r="L520" s="20">
        <f>H520/$B$50</f>
        <v>0</v>
      </c>
      <c r="M520" s="20">
        <f>I520/$B$50</f>
        <v>0.85106382978723405</v>
      </c>
      <c r="N520" s="11">
        <f t="shared" si="90"/>
        <v>25899.999999999949</v>
      </c>
    </row>
    <row r="521" spans="4:14" ht="15" customHeight="1" x14ac:dyDescent="0.2">
      <c r="D521" s="34">
        <v>51.899999999999899</v>
      </c>
      <c r="E521" s="18">
        <f t="shared" si="91"/>
        <v>85.106382978723403</v>
      </c>
      <c r="F521" s="18">
        <f t="shared" si="86"/>
        <v>0</v>
      </c>
      <c r="G521" s="18">
        <f t="shared" si="87"/>
        <v>0</v>
      </c>
      <c r="H521" s="19">
        <f t="shared" si="88"/>
        <v>0</v>
      </c>
      <c r="I521" s="18">
        <f t="shared" si="92"/>
        <v>42.553191489361701</v>
      </c>
      <c r="J521" s="19">
        <f t="shared" si="89"/>
        <v>0</v>
      </c>
      <c r="K521" s="19">
        <f t="shared" si="93"/>
        <v>87.5</v>
      </c>
      <c r="L521" s="20">
        <f>H521/$B$50</f>
        <v>0</v>
      </c>
      <c r="M521" s="20">
        <f>I521/$B$50</f>
        <v>0.85106382978723405</v>
      </c>
      <c r="N521" s="11">
        <f t="shared" si="90"/>
        <v>25949.999999999949</v>
      </c>
    </row>
    <row r="522" spans="4:14" ht="15" customHeight="1" x14ac:dyDescent="0.2">
      <c r="D522" s="34">
        <v>51.999999999999801</v>
      </c>
      <c r="E522" s="18">
        <f t="shared" si="91"/>
        <v>85.106382978723403</v>
      </c>
      <c r="F522" s="18">
        <f t="shared" si="86"/>
        <v>0</v>
      </c>
      <c r="G522" s="18">
        <f t="shared" si="87"/>
        <v>0</v>
      </c>
      <c r="H522" s="19">
        <f t="shared" si="88"/>
        <v>0</v>
      </c>
      <c r="I522" s="18">
        <f t="shared" si="92"/>
        <v>42.553191489361701</v>
      </c>
      <c r="J522" s="19">
        <f t="shared" si="89"/>
        <v>0</v>
      </c>
      <c r="K522" s="19">
        <f t="shared" si="93"/>
        <v>87.5</v>
      </c>
      <c r="L522" s="20">
        <f>H522/$B$50</f>
        <v>0</v>
      </c>
      <c r="M522" s="20">
        <f>I522/$B$50</f>
        <v>0.85106382978723405</v>
      </c>
      <c r="N522" s="11">
        <f t="shared" si="90"/>
        <v>25999.999999999902</v>
      </c>
    </row>
    <row r="523" spans="4:14" ht="15" customHeight="1" x14ac:dyDescent="0.2">
      <c r="D523" s="34">
        <v>52.099999999999802</v>
      </c>
      <c r="E523" s="18">
        <f t="shared" si="91"/>
        <v>85.106382978723403</v>
      </c>
      <c r="F523" s="18">
        <f t="shared" si="86"/>
        <v>0</v>
      </c>
      <c r="G523" s="18">
        <f t="shared" si="87"/>
        <v>0</v>
      </c>
      <c r="H523" s="19">
        <f t="shared" si="88"/>
        <v>0</v>
      </c>
      <c r="I523" s="18">
        <f t="shared" si="92"/>
        <v>42.553191489361701</v>
      </c>
      <c r="J523" s="19">
        <f t="shared" si="89"/>
        <v>0</v>
      </c>
      <c r="K523" s="19">
        <f t="shared" si="93"/>
        <v>87.5</v>
      </c>
      <c r="L523" s="20">
        <f>H523/$B$50</f>
        <v>0</v>
      </c>
      <c r="M523" s="20">
        <f>I523/$B$50</f>
        <v>0.85106382978723405</v>
      </c>
      <c r="N523" s="11">
        <f t="shared" si="90"/>
        <v>26049.999999999902</v>
      </c>
    </row>
    <row r="524" spans="4:14" ht="15" customHeight="1" x14ac:dyDescent="0.2">
      <c r="D524" s="34">
        <v>52.199999999999797</v>
      </c>
      <c r="E524" s="18">
        <f t="shared" si="91"/>
        <v>85.106382978723403</v>
      </c>
      <c r="F524" s="18">
        <f t="shared" si="86"/>
        <v>0</v>
      </c>
      <c r="G524" s="18">
        <f t="shared" si="87"/>
        <v>0</v>
      </c>
      <c r="H524" s="19">
        <f t="shared" si="88"/>
        <v>0</v>
      </c>
      <c r="I524" s="18">
        <f t="shared" si="92"/>
        <v>42.553191489361701</v>
      </c>
      <c r="J524" s="19">
        <f t="shared" si="89"/>
        <v>0</v>
      </c>
      <c r="K524" s="19">
        <f t="shared" si="93"/>
        <v>87.5</v>
      </c>
      <c r="L524" s="20">
        <f>H524/$B$50</f>
        <v>0</v>
      </c>
      <c r="M524" s="20">
        <f>I524/$B$50</f>
        <v>0.85106382978723405</v>
      </c>
      <c r="N524" s="11">
        <f t="shared" si="90"/>
        <v>26099.999999999898</v>
      </c>
    </row>
    <row r="525" spans="4:14" ht="15" customHeight="1" x14ac:dyDescent="0.2">
      <c r="D525" s="34">
        <v>52.299999999999898</v>
      </c>
      <c r="E525" s="18">
        <f t="shared" si="91"/>
        <v>85.106382978723403</v>
      </c>
      <c r="F525" s="18">
        <f t="shared" si="86"/>
        <v>0</v>
      </c>
      <c r="G525" s="18">
        <f t="shared" si="87"/>
        <v>0</v>
      </c>
      <c r="H525" s="19">
        <f t="shared" si="88"/>
        <v>0</v>
      </c>
      <c r="I525" s="18">
        <f t="shared" si="92"/>
        <v>42.553191489361701</v>
      </c>
      <c r="J525" s="19">
        <f t="shared" si="89"/>
        <v>0</v>
      </c>
      <c r="K525" s="19">
        <f t="shared" si="93"/>
        <v>87.5</v>
      </c>
      <c r="L525" s="20">
        <f>H525/$B$50</f>
        <v>0</v>
      </c>
      <c r="M525" s="20">
        <f>I525/$B$50</f>
        <v>0.85106382978723405</v>
      </c>
      <c r="N525" s="11">
        <f t="shared" si="90"/>
        <v>26149.999999999949</v>
      </c>
    </row>
    <row r="526" spans="4:14" ht="15" customHeight="1" x14ac:dyDescent="0.2">
      <c r="D526" s="34">
        <v>52.399999999999899</v>
      </c>
      <c r="E526" s="18">
        <f t="shared" si="91"/>
        <v>85.106382978723403</v>
      </c>
      <c r="F526" s="18">
        <f t="shared" si="86"/>
        <v>0</v>
      </c>
      <c r="G526" s="18">
        <f t="shared" si="87"/>
        <v>0</v>
      </c>
      <c r="H526" s="19">
        <f t="shared" si="88"/>
        <v>0</v>
      </c>
      <c r="I526" s="18">
        <f t="shared" si="92"/>
        <v>42.553191489361701</v>
      </c>
      <c r="J526" s="19">
        <f t="shared" si="89"/>
        <v>0</v>
      </c>
      <c r="K526" s="19">
        <f t="shared" si="93"/>
        <v>87.5</v>
      </c>
      <c r="L526" s="20">
        <f>H526/$B$50</f>
        <v>0</v>
      </c>
      <c r="M526" s="20">
        <f>I526/$B$50</f>
        <v>0.85106382978723405</v>
      </c>
      <c r="N526" s="11">
        <f t="shared" si="90"/>
        <v>26199.999999999949</v>
      </c>
    </row>
    <row r="527" spans="4:14" ht="15" customHeight="1" x14ac:dyDescent="0.2">
      <c r="D527" s="34">
        <v>52.499999999999801</v>
      </c>
      <c r="E527" s="18">
        <f t="shared" si="91"/>
        <v>85.106382978723403</v>
      </c>
      <c r="F527" s="18">
        <f t="shared" si="86"/>
        <v>0</v>
      </c>
      <c r="G527" s="18">
        <f t="shared" si="87"/>
        <v>0</v>
      </c>
      <c r="H527" s="19">
        <f t="shared" si="88"/>
        <v>0</v>
      </c>
      <c r="I527" s="18">
        <f t="shared" si="92"/>
        <v>42.553191489361701</v>
      </c>
      <c r="J527" s="19">
        <f t="shared" si="89"/>
        <v>0</v>
      </c>
      <c r="K527" s="19">
        <f t="shared" si="93"/>
        <v>87.5</v>
      </c>
      <c r="L527" s="20">
        <f>H527/$B$50</f>
        <v>0</v>
      </c>
      <c r="M527" s="20">
        <f>I527/$B$50</f>
        <v>0.85106382978723405</v>
      </c>
      <c r="N527" s="11">
        <f t="shared" si="90"/>
        <v>26249.999999999902</v>
      </c>
    </row>
    <row r="528" spans="4:14" ht="15" customHeight="1" x14ac:dyDescent="0.2">
      <c r="D528" s="34">
        <v>52.599999999999802</v>
      </c>
      <c r="E528" s="18">
        <f t="shared" si="91"/>
        <v>85.106382978723403</v>
      </c>
      <c r="F528" s="18">
        <f t="shared" si="86"/>
        <v>0</v>
      </c>
      <c r="G528" s="18">
        <f t="shared" si="87"/>
        <v>0</v>
      </c>
      <c r="H528" s="19">
        <f t="shared" si="88"/>
        <v>0</v>
      </c>
      <c r="I528" s="18">
        <f t="shared" si="92"/>
        <v>42.553191489361701</v>
      </c>
      <c r="J528" s="19">
        <f t="shared" si="89"/>
        <v>0</v>
      </c>
      <c r="K528" s="19">
        <f t="shared" si="93"/>
        <v>87.5</v>
      </c>
      <c r="L528" s="20">
        <f>H528/$B$50</f>
        <v>0</v>
      </c>
      <c r="M528" s="20">
        <f>I528/$B$50</f>
        <v>0.85106382978723405</v>
      </c>
      <c r="N528" s="11">
        <f t="shared" si="90"/>
        <v>26299.999999999902</v>
      </c>
    </row>
    <row r="529" spans="4:14" ht="15" customHeight="1" x14ac:dyDescent="0.2">
      <c r="D529" s="34">
        <v>52.699999999999797</v>
      </c>
      <c r="E529" s="18">
        <f t="shared" si="91"/>
        <v>85.106382978723403</v>
      </c>
      <c r="F529" s="18">
        <f t="shared" si="86"/>
        <v>0</v>
      </c>
      <c r="G529" s="18">
        <f t="shared" si="87"/>
        <v>0</v>
      </c>
      <c r="H529" s="19">
        <f t="shared" si="88"/>
        <v>0</v>
      </c>
      <c r="I529" s="18">
        <f t="shared" si="92"/>
        <v>42.553191489361701</v>
      </c>
      <c r="J529" s="19">
        <f t="shared" si="89"/>
        <v>0</v>
      </c>
      <c r="K529" s="19">
        <f t="shared" si="93"/>
        <v>87.5</v>
      </c>
      <c r="L529" s="20">
        <f>H529/$B$50</f>
        <v>0</v>
      </c>
      <c r="M529" s="20">
        <f>I529/$B$50</f>
        <v>0.85106382978723405</v>
      </c>
      <c r="N529" s="11">
        <f t="shared" si="90"/>
        <v>26349.999999999898</v>
      </c>
    </row>
    <row r="530" spans="4:14" ht="15" customHeight="1" x14ac:dyDescent="0.2">
      <c r="D530" s="34">
        <v>52.799999999999798</v>
      </c>
      <c r="E530" s="18">
        <f t="shared" si="91"/>
        <v>85.106382978723403</v>
      </c>
      <c r="F530" s="18">
        <f t="shared" si="86"/>
        <v>0</v>
      </c>
      <c r="G530" s="18">
        <f t="shared" si="87"/>
        <v>0</v>
      </c>
      <c r="H530" s="19">
        <f t="shared" si="88"/>
        <v>0</v>
      </c>
      <c r="I530" s="18">
        <f t="shared" si="92"/>
        <v>42.553191489361701</v>
      </c>
      <c r="J530" s="19">
        <f t="shared" si="89"/>
        <v>0</v>
      </c>
      <c r="K530" s="19">
        <f t="shared" si="93"/>
        <v>87.5</v>
      </c>
      <c r="L530" s="20">
        <f>H530/$B$50</f>
        <v>0</v>
      </c>
      <c r="M530" s="20">
        <f>I530/$B$50</f>
        <v>0.85106382978723405</v>
      </c>
      <c r="N530" s="11">
        <f t="shared" si="90"/>
        <v>26399.999999999898</v>
      </c>
    </row>
    <row r="531" spans="4:14" ht="15" customHeight="1" x14ac:dyDescent="0.2">
      <c r="D531" s="34">
        <v>52.8999999999998</v>
      </c>
      <c r="E531" s="18">
        <f t="shared" si="91"/>
        <v>85.106382978723403</v>
      </c>
      <c r="F531" s="18">
        <f t="shared" si="86"/>
        <v>0</v>
      </c>
      <c r="G531" s="18">
        <f t="shared" si="87"/>
        <v>0</v>
      </c>
      <c r="H531" s="19">
        <f t="shared" si="88"/>
        <v>0</v>
      </c>
      <c r="I531" s="18">
        <f t="shared" si="92"/>
        <v>42.553191489361701</v>
      </c>
      <c r="J531" s="19">
        <f t="shared" si="89"/>
        <v>0</v>
      </c>
      <c r="K531" s="19">
        <f t="shared" si="93"/>
        <v>87.5</v>
      </c>
      <c r="L531" s="20">
        <f>H531/$B$50</f>
        <v>0</v>
      </c>
      <c r="M531" s="20">
        <f>I531/$B$50</f>
        <v>0.85106382978723405</v>
      </c>
      <c r="N531" s="11">
        <f t="shared" si="90"/>
        <v>26449.999999999898</v>
      </c>
    </row>
    <row r="532" spans="4:14" ht="15" customHeight="1" x14ac:dyDescent="0.2">
      <c r="D532" s="34">
        <v>52.999999999999801</v>
      </c>
      <c r="E532" s="18">
        <f t="shared" si="91"/>
        <v>85.106382978723403</v>
      </c>
      <c r="F532" s="18">
        <f t="shared" si="86"/>
        <v>0</v>
      </c>
      <c r="G532" s="18">
        <f t="shared" si="87"/>
        <v>0</v>
      </c>
      <c r="H532" s="19">
        <f t="shared" si="88"/>
        <v>0</v>
      </c>
      <c r="I532" s="18">
        <f t="shared" si="92"/>
        <v>42.553191489361701</v>
      </c>
      <c r="J532" s="19">
        <f t="shared" si="89"/>
        <v>0</v>
      </c>
      <c r="K532" s="19">
        <f t="shared" si="93"/>
        <v>87.5</v>
      </c>
      <c r="L532" s="20">
        <f>H532/$B$50</f>
        <v>0</v>
      </c>
      <c r="M532" s="20">
        <f>I532/$B$50</f>
        <v>0.85106382978723405</v>
      </c>
      <c r="N532" s="11">
        <f t="shared" si="90"/>
        <v>26499.999999999902</v>
      </c>
    </row>
    <row r="533" spans="4:14" ht="15" customHeight="1" x14ac:dyDescent="0.2">
      <c r="D533" s="34">
        <v>53.099999999999802</v>
      </c>
      <c r="E533" s="18">
        <f t="shared" si="91"/>
        <v>85.106382978723403</v>
      </c>
      <c r="F533" s="18">
        <f t="shared" si="86"/>
        <v>0</v>
      </c>
      <c r="G533" s="18">
        <f t="shared" si="87"/>
        <v>0</v>
      </c>
      <c r="H533" s="19">
        <f t="shared" si="88"/>
        <v>0</v>
      </c>
      <c r="I533" s="18">
        <f t="shared" si="92"/>
        <v>42.553191489361701</v>
      </c>
      <c r="J533" s="19">
        <f t="shared" si="89"/>
        <v>0</v>
      </c>
      <c r="K533" s="19">
        <f t="shared" si="93"/>
        <v>87.5</v>
      </c>
      <c r="L533" s="20">
        <f>H533/$B$50</f>
        <v>0</v>
      </c>
      <c r="M533" s="20">
        <f>I533/$B$50</f>
        <v>0.85106382978723405</v>
      </c>
      <c r="N533" s="11">
        <f t="shared" si="90"/>
        <v>26549.999999999902</v>
      </c>
    </row>
    <row r="534" spans="4:14" ht="15" customHeight="1" x14ac:dyDescent="0.2">
      <c r="D534" s="34">
        <v>53.199999999999797</v>
      </c>
      <c r="E534" s="18">
        <f t="shared" si="91"/>
        <v>85.106382978723403</v>
      </c>
      <c r="F534" s="18">
        <f t="shared" si="86"/>
        <v>0</v>
      </c>
      <c r="G534" s="18">
        <f t="shared" si="87"/>
        <v>0</v>
      </c>
      <c r="H534" s="19">
        <f t="shared" si="88"/>
        <v>0</v>
      </c>
      <c r="I534" s="18">
        <f t="shared" si="92"/>
        <v>42.553191489361701</v>
      </c>
      <c r="J534" s="19">
        <f t="shared" si="89"/>
        <v>0</v>
      </c>
      <c r="K534" s="19">
        <f t="shared" si="93"/>
        <v>87.5</v>
      </c>
      <c r="L534" s="20">
        <f>H534/$B$50</f>
        <v>0</v>
      </c>
      <c r="M534" s="20">
        <f>I534/$B$50</f>
        <v>0.85106382978723405</v>
      </c>
      <c r="N534" s="11">
        <f t="shared" si="90"/>
        <v>26599.999999999898</v>
      </c>
    </row>
    <row r="535" spans="4:14" ht="15" customHeight="1" x14ac:dyDescent="0.2">
      <c r="D535" s="34">
        <v>53.299999999999798</v>
      </c>
      <c r="E535" s="18">
        <f t="shared" si="91"/>
        <v>85.106382978723403</v>
      </c>
      <c r="F535" s="18">
        <f t="shared" si="86"/>
        <v>0</v>
      </c>
      <c r="G535" s="18">
        <f t="shared" si="87"/>
        <v>0</v>
      </c>
      <c r="H535" s="19">
        <f t="shared" si="88"/>
        <v>0</v>
      </c>
      <c r="I535" s="18">
        <f t="shared" si="92"/>
        <v>42.553191489361701</v>
      </c>
      <c r="J535" s="19">
        <f t="shared" si="89"/>
        <v>0</v>
      </c>
      <c r="K535" s="19">
        <f t="shared" si="93"/>
        <v>87.5</v>
      </c>
      <c r="L535" s="20">
        <f>H535/$B$50</f>
        <v>0</v>
      </c>
      <c r="M535" s="20">
        <f>I535/$B$50</f>
        <v>0.85106382978723405</v>
      </c>
      <c r="N535" s="11">
        <f t="shared" si="90"/>
        <v>26649.999999999898</v>
      </c>
    </row>
    <row r="536" spans="4:14" ht="15" customHeight="1" x14ac:dyDescent="0.2">
      <c r="D536" s="34">
        <v>53.3999999999998</v>
      </c>
      <c r="E536" s="18">
        <f t="shared" si="91"/>
        <v>85.106382978723403</v>
      </c>
      <c r="F536" s="18">
        <f t="shared" si="86"/>
        <v>0</v>
      </c>
      <c r="G536" s="18">
        <f t="shared" si="87"/>
        <v>0</v>
      </c>
      <c r="H536" s="19">
        <f t="shared" si="88"/>
        <v>0</v>
      </c>
      <c r="I536" s="18">
        <f t="shared" si="92"/>
        <v>42.553191489361701</v>
      </c>
      <c r="J536" s="19">
        <f t="shared" si="89"/>
        <v>0</v>
      </c>
      <c r="K536" s="19">
        <f t="shared" si="93"/>
        <v>87.5</v>
      </c>
      <c r="L536" s="20">
        <f>H536/$B$50</f>
        <v>0</v>
      </c>
      <c r="M536" s="20">
        <f>I536/$B$50</f>
        <v>0.85106382978723405</v>
      </c>
      <c r="N536" s="11">
        <f t="shared" si="90"/>
        <v>26699.999999999898</v>
      </c>
    </row>
    <row r="537" spans="4:14" ht="15" customHeight="1" x14ac:dyDescent="0.2">
      <c r="D537" s="34">
        <v>53.499999999999801</v>
      </c>
      <c r="E537" s="18">
        <f t="shared" si="91"/>
        <v>85.106382978723403</v>
      </c>
      <c r="F537" s="18">
        <f t="shared" si="86"/>
        <v>0</v>
      </c>
      <c r="G537" s="18">
        <f t="shared" si="87"/>
        <v>0</v>
      </c>
      <c r="H537" s="19">
        <f t="shared" si="88"/>
        <v>0</v>
      </c>
      <c r="I537" s="18">
        <f t="shared" si="92"/>
        <v>42.553191489361701</v>
      </c>
      <c r="J537" s="19">
        <f t="shared" si="89"/>
        <v>0</v>
      </c>
      <c r="K537" s="19">
        <f t="shared" si="93"/>
        <v>87.5</v>
      </c>
      <c r="L537" s="20">
        <f>H537/$B$50</f>
        <v>0</v>
      </c>
      <c r="M537" s="20">
        <f>I537/$B$50</f>
        <v>0.85106382978723405</v>
      </c>
      <c r="N537" s="11">
        <f t="shared" si="90"/>
        <v>26749.999999999902</v>
      </c>
    </row>
    <row r="538" spans="4:14" ht="15" customHeight="1" x14ac:dyDescent="0.2">
      <c r="D538" s="34">
        <v>53.599999999999802</v>
      </c>
      <c r="E538" s="18">
        <f t="shared" si="91"/>
        <v>85.106382978723403</v>
      </c>
      <c r="F538" s="18">
        <f t="shared" si="86"/>
        <v>0</v>
      </c>
      <c r="G538" s="18">
        <f t="shared" si="87"/>
        <v>0</v>
      </c>
      <c r="H538" s="19">
        <f t="shared" si="88"/>
        <v>0</v>
      </c>
      <c r="I538" s="18">
        <f t="shared" si="92"/>
        <v>42.553191489361701</v>
      </c>
      <c r="J538" s="19">
        <f t="shared" si="89"/>
        <v>0</v>
      </c>
      <c r="K538" s="19">
        <f t="shared" si="93"/>
        <v>87.5</v>
      </c>
      <c r="L538" s="20">
        <f>H538/$B$50</f>
        <v>0</v>
      </c>
      <c r="M538" s="20">
        <f>I538/$B$50</f>
        <v>0.85106382978723405</v>
      </c>
      <c r="N538" s="11">
        <f t="shared" si="90"/>
        <v>26799.999999999902</v>
      </c>
    </row>
    <row r="539" spans="4:14" ht="15" customHeight="1" x14ac:dyDescent="0.2">
      <c r="D539" s="34">
        <v>53.699999999999797</v>
      </c>
      <c r="E539" s="18">
        <f t="shared" si="91"/>
        <v>85.106382978723403</v>
      </c>
      <c r="F539" s="18">
        <f t="shared" si="86"/>
        <v>0</v>
      </c>
      <c r="G539" s="18">
        <f t="shared" si="87"/>
        <v>0</v>
      </c>
      <c r="H539" s="19">
        <f t="shared" si="88"/>
        <v>0</v>
      </c>
      <c r="I539" s="18">
        <f t="shared" si="92"/>
        <v>42.553191489361701</v>
      </c>
      <c r="J539" s="19">
        <f t="shared" si="89"/>
        <v>0</v>
      </c>
      <c r="K539" s="19">
        <f t="shared" si="93"/>
        <v>87.5</v>
      </c>
      <c r="L539" s="20">
        <f>H539/$B$50</f>
        <v>0</v>
      </c>
      <c r="M539" s="20">
        <f>I539/$B$50</f>
        <v>0.85106382978723405</v>
      </c>
      <c r="N539" s="11">
        <f t="shared" si="90"/>
        <v>26849.999999999898</v>
      </c>
    </row>
    <row r="540" spans="4:14" ht="15" customHeight="1" x14ac:dyDescent="0.2">
      <c r="D540" s="34">
        <v>53.799999999999798</v>
      </c>
      <c r="E540" s="18">
        <f t="shared" si="91"/>
        <v>85.106382978723403</v>
      </c>
      <c r="F540" s="18">
        <f t="shared" si="86"/>
        <v>0</v>
      </c>
      <c r="G540" s="18">
        <f t="shared" si="87"/>
        <v>0</v>
      </c>
      <c r="H540" s="19">
        <f t="shared" si="88"/>
        <v>0</v>
      </c>
      <c r="I540" s="18">
        <f t="shared" si="92"/>
        <v>42.553191489361701</v>
      </c>
      <c r="J540" s="19">
        <f t="shared" si="89"/>
        <v>0</v>
      </c>
      <c r="K540" s="19">
        <f t="shared" si="93"/>
        <v>87.5</v>
      </c>
      <c r="L540" s="20">
        <f>H540/$B$50</f>
        <v>0</v>
      </c>
      <c r="M540" s="20">
        <f>I540/$B$50</f>
        <v>0.85106382978723405</v>
      </c>
      <c r="N540" s="11">
        <f t="shared" si="90"/>
        <v>26899.999999999898</v>
      </c>
    </row>
    <row r="541" spans="4:14" ht="15" customHeight="1" x14ac:dyDescent="0.2">
      <c r="D541" s="34">
        <v>53.8999999999998</v>
      </c>
      <c r="E541" s="18">
        <f t="shared" si="91"/>
        <v>85.106382978723403</v>
      </c>
      <c r="F541" s="18">
        <f t="shared" si="86"/>
        <v>0</v>
      </c>
      <c r="G541" s="18">
        <f t="shared" si="87"/>
        <v>0</v>
      </c>
      <c r="H541" s="19">
        <f t="shared" si="88"/>
        <v>0</v>
      </c>
      <c r="I541" s="18">
        <f t="shared" si="92"/>
        <v>42.553191489361701</v>
      </c>
      <c r="J541" s="19">
        <f t="shared" si="89"/>
        <v>0</v>
      </c>
      <c r="K541" s="19">
        <f t="shared" si="93"/>
        <v>87.5</v>
      </c>
      <c r="L541" s="20">
        <f>H541/$B$50</f>
        <v>0</v>
      </c>
      <c r="M541" s="20">
        <f>I541/$B$50</f>
        <v>0.85106382978723405</v>
      </c>
      <c r="N541" s="11">
        <f t="shared" si="90"/>
        <v>26949.999999999898</v>
      </c>
    </row>
    <row r="542" spans="4:14" ht="15" customHeight="1" x14ac:dyDescent="0.2">
      <c r="D542" s="34">
        <v>53.999999999999801</v>
      </c>
      <c r="E542" s="18">
        <f t="shared" si="91"/>
        <v>85.106382978723403</v>
      </c>
      <c r="F542" s="18">
        <f t="shared" si="86"/>
        <v>0</v>
      </c>
      <c r="G542" s="18">
        <f t="shared" si="87"/>
        <v>0</v>
      </c>
      <c r="H542" s="19">
        <f t="shared" si="88"/>
        <v>0</v>
      </c>
      <c r="I542" s="18">
        <f t="shared" si="92"/>
        <v>42.553191489361701</v>
      </c>
      <c r="J542" s="19">
        <f t="shared" si="89"/>
        <v>0</v>
      </c>
      <c r="K542" s="19">
        <f t="shared" si="93"/>
        <v>87.5</v>
      </c>
      <c r="L542" s="20">
        <f>H542/$B$50</f>
        <v>0</v>
      </c>
      <c r="M542" s="20">
        <f>I542/$B$50</f>
        <v>0.85106382978723405</v>
      </c>
      <c r="N542" s="11">
        <f t="shared" si="90"/>
        <v>26999.999999999902</v>
      </c>
    </row>
    <row r="543" spans="4:14" ht="15" customHeight="1" x14ac:dyDescent="0.2">
      <c r="D543" s="34">
        <v>54.099999999999802</v>
      </c>
      <c r="E543" s="18">
        <f t="shared" si="91"/>
        <v>85.106382978723403</v>
      </c>
      <c r="F543" s="18">
        <f t="shared" si="86"/>
        <v>0</v>
      </c>
      <c r="G543" s="18">
        <f t="shared" si="87"/>
        <v>0</v>
      </c>
      <c r="H543" s="19">
        <f t="shared" si="88"/>
        <v>0</v>
      </c>
      <c r="I543" s="18">
        <f t="shared" si="92"/>
        <v>42.553191489361701</v>
      </c>
      <c r="J543" s="19">
        <f t="shared" si="89"/>
        <v>0</v>
      </c>
      <c r="K543" s="19">
        <f t="shared" si="93"/>
        <v>87.5</v>
      </c>
      <c r="L543" s="20">
        <f>H543/$B$50</f>
        <v>0</v>
      </c>
      <c r="M543" s="20">
        <f>I543/$B$50</f>
        <v>0.85106382978723405</v>
      </c>
      <c r="N543" s="11">
        <f t="shared" si="90"/>
        <v>27049.999999999902</v>
      </c>
    </row>
    <row r="544" spans="4:14" ht="15" customHeight="1" x14ac:dyDescent="0.2">
      <c r="D544" s="34">
        <v>54.199999999999797</v>
      </c>
      <c r="E544" s="18">
        <f t="shared" si="91"/>
        <v>85.106382978723403</v>
      </c>
      <c r="F544" s="18">
        <f t="shared" si="86"/>
        <v>0</v>
      </c>
      <c r="G544" s="18">
        <f t="shared" si="87"/>
        <v>0</v>
      </c>
      <c r="H544" s="19">
        <f t="shared" si="88"/>
        <v>0</v>
      </c>
      <c r="I544" s="18">
        <f t="shared" si="92"/>
        <v>42.553191489361701</v>
      </c>
      <c r="J544" s="19">
        <f t="shared" si="89"/>
        <v>0</v>
      </c>
      <c r="K544" s="19">
        <f t="shared" si="93"/>
        <v>87.5</v>
      </c>
      <c r="L544" s="20">
        <f>H544/$B$50</f>
        <v>0</v>
      </c>
      <c r="M544" s="20">
        <f>I544/$B$50</f>
        <v>0.85106382978723405</v>
      </c>
      <c r="N544" s="11">
        <f t="shared" si="90"/>
        <v>27099.999999999898</v>
      </c>
    </row>
    <row r="545" spans="4:14" ht="15" customHeight="1" x14ac:dyDescent="0.2">
      <c r="D545" s="34">
        <v>54.299999999999798</v>
      </c>
      <c r="E545" s="18">
        <f t="shared" si="91"/>
        <v>85.106382978723403</v>
      </c>
      <c r="F545" s="18">
        <f t="shared" si="86"/>
        <v>0</v>
      </c>
      <c r="G545" s="18">
        <f t="shared" si="87"/>
        <v>0</v>
      </c>
      <c r="H545" s="19">
        <f t="shared" si="88"/>
        <v>0</v>
      </c>
      <c r="I545" s="18">
        <f t="shared" si="92"/>
        <v>42.553191489361701</v>
      </c>
      <c r="J545" s="19">
        <f t="shared" si="89"/>
        <v>0</v>
      </c>
      <c r="K545" s="19">
        <f t="shared" si="93"/>
        <v>87.5</v>
      </c>
      <c r="L545" s="20">
        <f>H545/$B$50</f>
        <v>0</v>
      </c>
      <c r="M545" s="20">
        <f>I545/$B$50</f>
        <v>0.85106382978723405</v>
      </c>
      <c r="N545" s="11">
        <f t="shared" si="90"/>
        <v>27149.999999999898</v>
      </c>
    </row>
    <row r="546" spans="4:14" ht="15" customHeight="1" x14ac:dyDescent="0.2">
      <c r="D546" s="34">
        <v>54.3999999999998</v>
      </c>
      <c r="E546" s="18">
        <f t="shared" si="91"/>
        <v>85.106382978723403</v>
      </c>
      <c r="F546" s="18">
        <f t="shared" si="86"/>
        <v>0</v>
      </c>
      <c r="G546" s="18">
        <f t="shared" si="87"/>
        <v>0</v>
      </c>
      <c r="H546" s="19">
        <f t="shared" si="88"/>
        <v>0</v>
      </c>
      <c r="I546" s="18">
        <f t="shared" si="92"/>
        <v>42.553191489361701</v>
      </c>
      <c r="J546" s="19">
        <f t="shared" si="89"/>
        <v>0</v>
      </c>
      <c r="K546" s="19">
        <f t="shared" si="93"/>
        <v>87.5</v>
      </c>
      <c r="L546" s="20">
        <f>H546/$B$50</f>
        <v>0</v>
      </c>
      <c r="M546" s="20">
        <f>I546/$B$50</f>
        <v>0.85106382978723405</v>
      </c>
      <c r="N546" s="11">
        <f t="shared" si="90"/>
        <v>27199.999999999898</v>
      </c>
    </row>
    <row r="547" spans="4:14" ht="15" customHeight="1" x14ac:dyDescent="0.2">
      <c r="D547" s="34">
        <v>54.499999999999801</v>
      </c>
      <c r="E547" s="18">
        <f t="shared" si="91"/>
        <v>85.106382978723403</v>
      </c>
      <c r="F547" s="18">
        <f t="shared" si="86"/>
        <v>0</v>
      </c>
      <c r="G547" s="18">
        <f t="shared" si="87"/>
        <v>0</v>
      </c>
      <c r="H547" s="19">
        <f t="shared" si="88"/>
        <v>0</v>
      </c>
      <c r="I547" s="18">
        <f t="shared" si="92"/>
        <v>42.553191489361701</v>
      </c>
      <c r="J547" s="19">
        <f t="shared" si="89"/>
        <v>0</v>
      </c>
      <c r="K547" s="19">
        <f t="shared" si="93"/>
        <v>87.5</v>
      </c>
      <c r="L547" s="20">
        <f>H547/$B$50</f>
        <v>0</v>
      </c>
      <c r="M547" s="20">
        <f>I547/$B$50</f>
        <v>0.85106382978723405</v>
      </c>
      <c r="N547" s="11">
        <f t="shared" si="90"/>
        <v>27249.999999999902</v>
      </c>
    </row>
    <row r="548" spans="4:14" ht="15" customHeight="1" x14ac:dyDescent="0.2">
      <c r="D548" s="34">
        <v>54.599999999999802</v>
      </c>
      <c r="E548" s="18">
        <f t="shared" si="91"/>
        <v>85.106382978723403</v>
      </c>
      <c r="F548" s="18">
        <f t="shared" si="86"/>
        <v>0</v>
      </c>
      <c r="G548" s="18">
        <f t="shared" si="87"/>
        <v>0</v>
      </c>
      <c r="H548" s="19">
        <f t="shared" si="88"/>
        <v>0</v>
      </c>
      <c r="I548" s="18">
        <f t="shared" si="92"/>
        <v>42.553191489361701</v>
      </c>
      <c r="J548" s="19">
        <f t="shared" si="89"/>
        <v>0</v>
      </c>
      <c r="K548" s="19">
        <f t="shared" si="93"/>
        <v>87.5</v>
      </c>
      <c r="L548" s="20">
        <f>H548/$B$50</f>
        <v>0</v>
      </c>
      <c r="M548" s="20">
        <f>I548/$B$50</f>
        <v>0.85106382978723405</v>
      </c>
      <c r="N548" s="11">
        <f t="shared" si="90"/>
        <v>27299.999999999902</v>
      </c>
    </row>
    <row r="549" spans="4:14" ht="15" customHeight="1" x14ac:dyDescent="0.2">
      <c r="D549" s="34">
        <v>54.699999999999797</v>
      </c>
      <c r="E549" s="18">
        <f t="shared" si="91"/>
        <v>85.106382978723403</v>
      </c>
      <c r="F549" s="18">
        <f t="shared" si="86"/>
        <v>0</v>
      </c>
      <c r="G549" s="18">
        <f t="shared" si="87"/>
        <v>0</v>
      </c>
      <c r="H549" s="19">
        <f t="shared" si="88"/>
        <v>0</v>
      </c>
      <c r="I549" s="18">
        <f t="shared" si="92"/>
        <v>42.553191489361701</v>
      </c>
      <c r="J549" s="19">
        <f t="shared" si="89"/>
        <v>0</v>
      </c>
      <c r="K549" s="19">
        <f t="shared" si="93"/>
        <v>87.5</v>
      </c>
      <c r="L549" s="20">
        <f>H549/$B$50</f>
        <v>0</v>
      </c>
      <c r="M549" s="20">
        <f>I549/$B$50</f>
        <v>0.85106382978723405</v>
      </c>
      <c r="N549" s="11">
        <f t="shared" si="90"/>
        <v>27349.999999999898</v>
      </c>
    </row>
    <row r="550" spans="4:14" ht="15" customHeight="1" x14ac:dyDescent="0.2">
      <c r="D550" s="34">
        <v>54.799999999999798</v>
      </c>
      <c r="E550" s="18">
        <f t="shared" si="91"/>
        <v>85.106382978723403</v>
      </c>
      <c r="F550" s="18">
        <f t="shared" ref="F550:F613" si="94">MAX(F549-$E550/30,0)</f>
        <v>0</v>
      </c>
      <c r="G550" s="18">
        <f t="shared" ref="G550:G613" si="95">MAX(G549-$E550/15,0)</f>
        <v>0</v>
      </c>
      <c r="H550" s="19">
        <f t="shared" ref="H550:H613" si="96">12*(F549-F550)+9*(G549-G550)</f>
        <v>0</v>
      </c>
      <c r="I550" s="18">
        <f t="shared" si="92"/>
        <v>42.553191489361701</v>
      </c>
      <c r="J550" s="19">
        <f t="shared" ref="J550:J613" si="97">9*G550+6*F550</f>
        <v>0</v>
      </c>
      <c r="K550" s="19">
        <f t="shared" si="93"/>
        <v>87.5</v>
      </c>
      <c r="L550" s="20">
        <f>H550/$B$50</f>
        <v>0</v>
      </c>
      <c r="M550" s="20">
        <f>I550/$B$50</f>
        <v>0.85106382978723405</v>
      </c>
      <c r="N550" s="11">
        <f t="shared" ref="N550:N613" si="98">$B$4*D550</f>
        <v>27399.999999999898</v>
      </c>
    </row>
    <row r="551" spans="4:14" ht="15" customHeight="1" x14ac:dyDescent="0.2">
      <c r="D551" s="34">
        <v>54.8999999999998</v>
      </c>
      <c r="E551" s="18">
        <f t="shared" si="91"/>
        <v>85.106382978723403</v>
      </c>
      <c r="F551" s="18">
        <f t="shared" si="94"/>
        <v>0</v>
      </c>
      <c r="G551" s="18">
        <f t="shared" si="95"/>
        <v>0</v>
      </c>
      <c r="H551" s="19">
        <f t="shared" si="96"/>
        <v>0</v>
      </c>
      <c r="I551" s="18">
        <f t="shared" si="92"/>
        <v>42.553191489361701</v>
      </c>
      <c r="J551" s="19">
        <f t="shared" si="97"/>
        <v>0</v>
      </c>
      <c r="K551" s="19">
        <f t="shared" si="93"/>
        <v>87.5</v>
      </c>
      <c r="L551" s="20">
        <f>H551/$B$50</f>
        <v>0</v>
      </c>
      <c r="M551" s="20">
        <f>I551/$B$50</f>
        <v>0.85106382978723405</v>
      </c>
      <c r="N551" s="11">
        <f t="shared" si="98"/>
        <v>27449.999999999898</v>
      </c>
    </row>
    <row r="552" spans="4:14" ht="15" customHeight="1" x14ac:dyDescent="0.2">
      <c r="D552" s="34">
        <v>54.999999999999801</v>
      </c>
      <c r="E552" s="18">
        <f t="shared" si="91"/>
        <v>85.106382978723403</v>
      </c>
      <c r="F552" s="18">
        <f t="shared" si="94"/>
        <v>0</v>
      </c>
      <c r="G552" s="18">
        <f t="shared" si="95"/>
        <v>0</v>
      </c>
      <c r="H552" s="19">
        <f t="shared" si="96"/>
        <v>0</v>
      </c>
      <c r="I552" s="18">
        <f t="shared" si="92"/>
        <v>42.553191489361701</v>
      </c>
      <c r="J552" s="19">
        <f t="shared" si="97"/>
        <v>0</v>
      </c>
      <c r="K552" s="19">
        <f t="shared" si="93"/>
        <v>87.5</v>
      </c>
      <c r="L552" s="20">
        <f>H552/$B$50</f>
        <v>0</v>
      </c>
      <c r="M552" s="20">
        <f>I552/$B$50</f>
        <v>0.85106382978723405</v>
      </c>
      <c r="N552" s="11">
        <f t="shared" si="98"/>
        <v>27499.999999999902</v>
      </c>
    </row>
    <row r="553" spans="4:14" ht="15" customHeight="1" x14ac:dyDescent="0.2">
      <c r="D553" s="34">
        <v>55.099999999999802</v>
      </c>
      <c r="E553" s="18">
        <f t="shared" si="91"/>
        <v>85.106382978723403</v>
      </c>
      <c r="F553" s="18">
        <f t="shared" si="94"/>
        <v>0</v>
      </c>
      <c r="G553" s="18">
        <f t="shared" si="95"/>
        <v>0</v>
      </c>
      <c r="H553" s="19">
        <f t="shared" si="96"/>
        <v>0</v>
      </c>
      <c r="I553" s="18">
        <f t="shared" si="92"/>
        <v>42.553191489361701</v>
      </c>
      <c r="J553" s="19">
        <f t="shared" si="97"/>
        <v>0</v>
      </c>
      <c r="K553" s="19">
        <f t="shared" si="93"/>
        <v>87.5</v>
      </c>
      <c r="L553" s="20">
        <f>H553/$B$50</f>
        <v>0</v>
      </c>
      <c r="M553" s="20">
        <f>I553/$B$50</f>
        <v>0.85106382978723405</v>
      </c>
      <c r="N553" s="11">
        <f t="shared" si="98"/>
        <v>27549.999999999902</v>
      </c>
    </row>
    <row r="554" spans="4:14" ht="15" customHeight="1" x14ac:dyDescent="0.2">
      <c r="D554" s="34">
        <v>55.199999999999797</v>
      </c>
      <c r="E554" s="18">
        <f t="shared" si="91"/>
        <v>85.106382978723403</v>
      </c>
      <c r="F554" s="18">
        <f t="shared" si="94"/>
        <v>0</v>
      </c>
      <c r="G554" s="18">
        <f t="shared" si="95"/>
        <v>0</v>
      </c>
      <c r="H554" s="19">
        <f t="shared" si="96"/>
        <v>0</v>
      </c>
      <c r="I554" s="18">
        <f t="shared" si="92"/>
        <v>42.553191489361701</v>
      </c>
      <c r="J554" s="19">
        <f t="shared" si="97"/>
        <v>0</v>
      </c>
      <c r="K554" s="19">
        <f t="shared" si="93"/>
        <v>87.5</v>
      </c>
      <c r="L554" s="20">
        <f>H554/$B$50</f>
        <v>0</v>
      </c>
      <c r="M554" s="20">
        <f>I554/$B$50</f>
        <v>0.85106382978723405</v>
      </c>
      <c r="N554" s="11">
        <f t="shared" si="98"/>
        <v>27599.999999999898</v>
      </c>
    </row>
    <row r="555" spans="4:14" ht="15" customHeight="1" x14ac:dyDescent="0.2">
      <c r="D555" s="34">
        <v>55.299999999999798</v>
      </c>
      <c r="E555" s="18">
        <f t="shared" si="91"/>
        <v>85.106382978723403</v>
      </c>
      <c r="F555" s="18">
        <f t="shared" si="94"/>
        <v>0</v>
      </c>
      <c r="G555" s="18">
        <f t="shared" si="95"/>
        <v>0</v>
      </c>
      <c r="H555" s="19">
        <f t="shared" si="96"/>
        <v>0</v>
      </c>
      <c r="I555" s="18">
        <f t="shared" si="92"/>
        <v>42.553191489361701</v>
      </c>
      <c r="J555" s="19">
        <f t="shared" si="97"/>
        <v>0</v>
      </c>
      <c r="K555" s="19">
        <f t="shared" si="93"/>
        <v>87.5</v>
      </c>
      <c r="L555" s="20">
        <f>H555/$B$50</f>
        <v>0</v>
      </c>
      <c r="M555" s="20">
        <f>I555/$B$50</f>
        <v>0.85106382978723405</v>
      </c>
      <c r="N555" s="11">
        <f t="shared" si="98"/>
        <v>27649.999999999898</v>
      </c>
    </row>
    <row r="556" spans="4:14" ht="15" customHeight="1" x14ac:dyDescent="0.2">
      <c r="D556" s="34">
        <v>55.3999999999998</v>
      </c>
      <c r="E556" s="18">
        <f t="shared" si="91"/>
        <v>85.106382978723403</v>
      </c>
      <c r="F556" s="18">
        <f t="shared" si="94"/>
        <v>0</v>
      </c>
      <c r="G556" s="18">
        <f t="shared" si="95"/>
        <v>0</v>
      </c>
      <c r="H556" s="19">
        <f t="shared" si="96"/>
        <v>0</v>
      </c>
      <c r="I556" s="18">
        <f t="shared" si="92"/>
        <v>42.553191489361701</v>
      </c>
      <c r="J556" s="19">
        <f t="shared" si="97"/>
        <v>0</v>
      </c>
      <c r="K556" s="19">
        <f t="shared" si="93"/>
        <v>87.5</v>
      </c>
      <c r="L556" s="20">
        <f>H556/$B$50</f>
        <v>0</v>
      </c>
      <c r="M556" s="20">
        <f>I556/$B$50</f>
        <v>0.85106382978723405</v>
      </c>
      <c r="N556" s="11">
        <f t="shared" si="98"/>
        <v>27699.999999999898</v>
      </c>
    </row>
    <row r="557" spans="4:14" ht="15" customHeight="1" x14ac:dyDescent="0.2">
      <c r="D557" s="34">
        <v>55.499999999999801</v>
      </c>
      <c r="E557" s="18">
        <f t="shared" si="91"/>
        <v>85.106382978723403</v>
      </c>
      <c r="F557" s="18">
        <f t="shared" si="94"/>
        <v>0</v>
      </c>
      <c r="G557" s="18">
        <f t="shared" si="95"/>
        <v>0</v>
      </c>
      <c r="H557" s="19">
        <f t="shared" si="96"/>
        <v>0</v>
      </c>
      <c r="I557" s="18">
        <f t="shared" si="92"/>
        <v>42.553191489361701</v>
      </c>
      <c r="J557" s="19">
        <f t="shared" si="97"/>
        <v>0</v>
      </c>
      <c r="K557" s="19">
        <f t="shared" si="93"/>
        <v>87.5</v>
      </c>
      <c r="L557" s="20">
        <f>H557/$B$50</f>
        <v>0</v>
      </c>
      <c r="M557" s="20">
        <f>I557/$B$50</f>
        <v>0.85106382978723405</v>
      </c>
      <c r="N557" s="11">
        <f t="shared" si="98"/>
        <v>27749.999999999902</v>
      </c>
    </row>
    <row r="558" spans="4:14" ht="15" customHeight="1" x14ac:dyDescent="0.2">
      <c r="D558" s="34">
        <v>55.599999999999802</v>
      </c>
      <c r="E558" s="18">
        <f t="shared" si="91"/>
        <v>85.106382978723403</v>
      </c>
      <c r="F558" s="18">
        <f t="shared" si="94"/>
        <v>0</v>
      </c>
      <c r="G558" s="18">
        <f t="shared" si="95"/>
        <v>0</v>
      </c>
      <c r="H558" s="19">
        <f t="shared" si="96"/>
        <v>0</v>
      </c>
      <c r="I558" s="18">
        <f t="shared" si="92"/>
        <v>42.553191489361701</v>
      </c>
      <c r="J558" s="19">
        <f t="shared" si="97"/>
        <v>0</v>
      </c>
      <c r="K558" s="19">
        <f t="shared" si="93"/>
        <v>87.5</v>
      </c>
      <c r="L558" s="20">
        <f>H558/$B$50</f>
        <v>0</v>
      </c>
      <c r="M558" s="20">
        <f>I558/$B$50</f>
        <v>0.85106382978723405</v>
      </c>
      <c r="N558" s="11">
        <f t="shared" si="98"/>
        <v>27799.999999999902</v>
      </c>
    </row>
    <row r="559" spans="4:14" ht="15" customHeight="1" x14ac:dyDescent="0.2">
      <c r="D559" s="34">
        <v>55.699999999999797</v>
      </c>
      <c r="E559" s="18">
        <f t="shared" si="91"/>
        <v>85.106382978723403</v>
      </c>
      <c r="F559" s="18">
        <f t="shared" si="94"/>
        <v>0</v>
      </c>
      <c r="G559" s="18">
        <f t="shared" si="95"/>
        <v>0</v>
      </c>
      <c r="H559" s="19">
        <f t="shared" si="96"/>
        <v>0</v>
      </c>
      <c r="I559" s="18">
        <f t="shared" si="92"/>
        <v>42.553191489361701</v>
      </c>
      <c r="J559" s="19">
        <f t="shared" si="97"/>
        <v>0</v>
      </c>
      <c r="K559" s="19">
        <f t="shared" si="93"/>
        <v>87.5</v>
      </c>
      <c r="L559" s="20">
        <f>H559/$B$50</f>
        <v>0</v>
      </c>
      <c r="M559" s="20">
        <f>I559/$B$50</f>
        <v>0.85106382978723405</v>
      </c>
      <c r="N559" s="11">
        <f t="shared" si="98"/>
        <v>27849.999999999898</v>
      </c>
    </row>
    <row r="560" spans="4:14" ht="15" customHeight="1" x14ac:dyDescent="0.2">
      <c r="D560" s="34">
        <v>55.799999999999798</v>
      </c>
      <c r="E560" s="18">
        <f t="shared" si="91"/>
        <v>85.106382978723403</v>
      </c>
      <c r="F560" s="18">
        <f t="shared" si="94"/>
        <v>0</v>
      </c>
      <c r="G560" s="18">
        <f t="shared" si="95"/>
        <v>0</v>
      </c>
      <c r="H560" s="19">
        <f t="shared" si="96"/>
        <v>0</v>
      </c>
      <c r="I560" s="18">
        <f t="shared" si="92"/>
        <v>42.553191489361701</v>
      </c>
      <c r="J560" s="19">
        <f t="shared" si="97"/>
        <v>0</v>
      </c>
      <c r="K560" s="19">
        <f t="shared" si="93"/>
        <v>87.5</v>
      </c>
      <c r="L560" s="20">
        <f>H560/$B$50</f>
        <v>0</v>
      </c>
      <c r="M560" s="20">
        <f>I560/$B$50</f>
        <v>0.85106382978723405</v>
      </c>
      <c r="N560" s="11">
        <f t="shared" si="98"/>
        <v>27899.999999999898</v>
      </c>
    </row>
    <row r="561" spans="4:14" ht="15" customHeight="1" x14ac:dyDescent="0.2">
      <c r="D561" s="34">
        <v>55.8999999999998</v>
      </c>
      <c r="E561" s="18">
        <f t="shared" si="91"/>
        <v>85.106382978723403</v>
      </c>
      <c r="F561" s="18">
        <f t="shared" si="94"/>
        <v>0</v>
      </c>
      <c r="G561" s="18">
        <f t="shared" si="95"/>
        <v>0</v>
      </c>
      <c r="H561" s="19">
        <f t="shared" si="96"/>
        <v>0</v>
      </c>
      <c r="I561" s="18">
        <f t="shared" si="92"/>
        <v>42.553191489361701</v>
      </c>
      <c r="J561" s="19">
        <f t="shared" si="97"/>
        <v>0</v>
      </c>
      <c r="K561" s="19">
        <f t="shared" si="93"/>
        <v>87.5</v>
      </c>
      <c r="L561" s="20">
        <f>H561/$B$50</f>
        <v>0</v>
      </c>
      <c r="M561" s="20">
        <f>I561/$B$50</f>
        <v>0.85106382978723405</v>
      </c>
      <c r="N561" s="11">
        <f t="shared" si="98"/>
        <v>27949.999999999898</v>
      </c>
    </row>
    <row r="562" spans="4:14" ht="15" customHeight="1" x14ac:dyDescent="0.2">
      <c r="D562" s="34">
        <v>55.999999999999801</v>
      </c>
      <c r="E562" s="18">
        <f t="shared" si="91"/>
        <v>85.106382978723403</v>
      </c>
      <c r="F562" s="18">
        <f t="shared" si="94"/>
        <v>0</v>
      </c>
      <c r="G562" s="18">
        <f t="shared" si="95"/>
        <v>0</v>
      </c>
      <c r="H562" s="19">
        <f t="shared" si="96"/>
        <v>0</v>
      </c>
      <c r="I562" s="18">
        <f t="shared" si="92"/>
        <v>42.553191489361701</v>
      </c>
      <c r="J562" s="19">
        <f t="shared" si="97"/>
        <v>0</v>
      </c>
      <c r="K562" s="19">
        <f t="shared" si="93"/>
        <v>87.5</v>
      </c>
      <c r="L562" s="20">
        <f>H562/$B$50</f>
        <v>0</v>
      </c>
      <c r="M562" s="20">
        <f>I562/$B$50</f>
        <v>0.85106382978723405</v>
      </c>
      <c r="N562" s="11">
        <f t="shared" si="98"/>
        <v>27999.999999999902</v>
      </c>
    </row>
    <row r="563" spans="4:14" ht="15" customHeight="1" x14ac:dyDescent="0.2">
      <c r="D563" s="34">
        <v>56.099999999999802</v>
      </c>
      <c r="E563" s="18">
        <f t="shared" si="91"/>
        <v>85.106382978723403</v>
      </c>
      <c r="F563" s="18">
        <f t="shared" si="94"/>
        <v>0</v>
      </c>
      <c r="G563" s="18">
        <f t="shared" si="95"/>
        <v>0</v>
      </c>
      <c r="H563" s="19">
        <f t="shared" si="96"/>
        <v>0</v>
      </c>
      <c r="I563" s="18">
        <f t="shared" si="92"/>
        <v>42.553191489361701</v>
      </c>
      <c r="J563" s="19">
        <f t="shared" si="97"/>
        <v>0</v>
      </c>
      <c r="K563" s="19">
        <f t="shared" si="93"/>
        <v>87.5</v>
      </c>
      <c r="L563" s="20">
        <f>H563/$B$50</f>
        <v>0</v>
      </c>
      <c r="M563" s="20">
        <f>I563/$B$50</f>
        <v>0.85106382978723405</v>
      </c>
      <c r="N563" s="11">
        <f t="shared" si="98"/>
        <v>28049.999999999902</v>
      </c>
    </row>
    <row r="564" spans="4:14" ht="15" customHeight="1" x14ac:dyDescent="0.2">
      <c r="D564" s="34">
        <v>56.199999999999797</v>
      </c>
      <c r="E564" s="18">
        <f t="shared" si="91"/>
        <v>85.106382978723403</v>
      </c>
      <c r="F564" s="18">
        <f t="shared" si="94"/>
        <v>0</v>
      </c>
      <c r="G564" s="18">
        <f t="shared" si="95"/>
        <v>0</v>
      </c>
      <c r="H564" s="19">
        <f t="shared" si="96"/>
        <v>0</v>
      </c>
      <c r="I564" s="18">
        <f t="shared" si="92"/>
        <v>42.553191489361701</v>
      </c>
      <c r="J564" s="19">
        <f t="shared" si="97"/>
        <v>0</v>
      </c>
      <c r="K564" s="19">
        <f t="shared" si="93"/>
        <v>87.5</v>
      </c>
      <c r="L564" s="20">
        <f>H564/$B$50</f>
        <v>0</v>
      </c>
      <c r="M564" s="20">
        <f>I564/$B$50</f>
        <v>0.85106382978723405</v>
      </c>
      <c r="N564" s="11">
        <f t="shared" si="98"/>
        <v>28099.999999999898</v>
      </c>
    </row>
    <row r="565" spans="4:14" ht="15" customHeight="1" x14ac:dyDescent="0.2">
      <c r="D565" s="34">
        <v>56.299999999999798</v>
      </c>
      <c r="E565" s="18">
        <f t="shared" si="91"/>
        <v>85.106382978723403</v>
      </c>
      <c r="F565" s="18">
        <f t="shared" si="94"/>
        <v>0</v>
      </c>
      <c r="G565" s="18">
        <f t="shared" si="95"/>
        <v>0</v>
      </c>
      <c r="H565" s="19">
        <f t="shared" si="96"/>
        <v>0</v>
      </c>
      <c r="I565" s="18">
        <f t="shared" si="92"/>
        <v>42.553191489361701</v>
      </c>
      <c r="J565" s="19">
        <f t="shared" si="97"/>
        <v>0</v>
      </c>
      <c r="K565" s="19">
        <f t="shared" si="93"/>
        <v>87.5</v>
      </c>
      <c r="L565" s="20">
        <f>H565/$B$50</f>
        <v>0</v>
      </c>
      <c r="M565" s="20">
        <f>I565/$B$50</f>
        <v>0.85106382978723405</v>
      </c>
      <c r="N565" s="11">
        <f t="shared" si="98"/>
        <v>28149.999999999898</v>
      </c>
    </row>
    <row r="566" spans="4:14" ht="15" customHeight="1" x14ac:dyDescent="0.2">
      <c r="D566" s="34">
        <v>56.3999999999998</v>
      </c>
      <c r="E566" s="18">
        <f t="shared" si="91"/>
        <v>85.106382978723403</v>
      </c>
      <c r="F566" s="18">
        <f t="shared" si="94"/>
        <v>0</v>
      </c>
      <c r="G566" s="18">
        <f t="shared" si="95"/>
        <v>0</v>
      </c>
      <c r="H566" s="19">
        <f t="shared" si="96"/>
        <v>0</v>
      </c>
      <c r="I566" s="18">
        <f t="shared" si="92"/>
        <v>42.553191489361701</v>
      </c>
      <c r="J566" s="19">
        <f t="shared" si="97"/>
        <v>0</v>
      </c>
      <c r="K566" s="19">
        <f t="shared" si="93"/>
        <v>87.5</v>
      </c>
      <c r="L566" s="20">
        <f>H566/$B$50</f>
        <v>0</v>
      </c>
      <c r="M566" s="20">
        <f>I566/$B$50</f>
        <v>0.85106382978723405</v>
      </c>
      <c r="N566" s="11">
        <f t="shared" si="98"/>
        <v>28199.999999999898</v>
      </c>
    </row>
    <row r="567" spans="4:14" ht="15" customHeight="1" x14ac:dyDescent="0.2">
      <c r="D567" s="34">
        <v>56.499999999999801</v>
      </c>
      <c r="E567" s="18">
        <f t="shared" si="91"/>
        <v>85.106382978723403</v>
      </c>
      <c r="F567" s="18">
        <f t="shared" si="94"/>
        <v>0</v>
      </c>
      <c r="G567" s="18">
        <f t="shared" si="95"/>
        <v>0</v>
      </c>
      <c r="H567" s="19">
        <f t="shared" si="96"/>
        <v>0</v>
      </c>
      <c r="I567" s="18">
        <f t="shared" si="92"/>
        <v>42.553191489361701</v>
      </c>
      <c r="J567" s="19">
        <f t="shared" si="97"/>
        <v>0</v>
      </c>
      <c r="K567" s="19">
        <f t="shared" si="93"/>
        <v>87.5</v>
      </c>
      <c r="L567" s="20">
        <f>H567/$B$50</f>
        <v>0</v>
      </c>
      <c r="M567" s="20">
        <f>I567/$B$50</f>
        <v>0.85106382978723405</v>
      </c>
      <c r="N567" s="11">
        <f t="shared" si="98"/>
        <v>28249.999999999902</v>
      </c>
    </row>
    <row r="568" spans="4:14" ht="15" customHeight="1" x14ac:dyDescent="0.2">
      <c r="D568" s="34">
        <v>56.599999999999802</v>
      </c>
      <c r="E568" s="18">
        <f t="shared" si="91"/>
        <v>85.106382978723403</v>
      </c>
      <c r="F568" s="18">
        <f t="shared" si="94"/>
        <v>0</v>
      </c>
      <c r="G568" s="18">
        <f t="shared" si="95"/>
        <v>0</v>
      </c>
      <c r="H568" s="19">
        <f t="shared" si="96"/>
        <v>0</v>
      </c>
      <c r="I568" s="18">
        <f t="shared" si="92"/>
        <v>42.553191489361701</v>
      </c>
      <c r="J568" s="19">
        <f t="shared" si="97"/>
        <v>0</v>
      </c>
      <c r="K568" s="19">
        <f t="shared" si="93"/>
        <v>87.5</v>
      </c>
      <c r="L568" s="20">
        <f>H568/$B$50</f>
        <v>0</v>
      </c>
      <c r="M568" s="20">
        <f>I568/$B$50</f>
        <v>0.85106382978723405</v>
      </c>
      <c r="N568" s="11">
        <f t="shared" si="98"/>
        <v>28299.999999999902</v>
      </c>
    </row>
    <row r="569" spans="4:14" ht="15" customHeight="1" x14ac:dyDescent="0.2">
      <c r="D569" s="34">
        <v>56.699999999999797</v>
      </c>
      <c r="E569" s="18">
        <f t="shared" si="91"/>
        <v>85.106382978723403</v>
      </c>
      <c r="F569" s="18">
        <f t="shared" si="94"/>
        <v>0</v>
      </c>
      <c r="G569" s="18">
        <f t="shared" si="95"/>
        <v>0</v>
      </c>
      <c r="H569" s="19">
        <f t="shared" si="96"/>
        <v>0</v>
      </c>
      <c r="I569" s="18">
        <f t="shared" si="92"/>
        <v>42.553191489361701</v>
      </c>
      <c r="J569" s="19">
        <f t="shared" si="97"/>
        <v>0</v>
      </c>
      <c r="K569" s="19">
        <f t="shared" si="93"/>
        <v>87.5</v>
      </c>
      <c r="L569" s="20">
        <f>H569/$B$50</f>
        <v>0</v>
      </c>
      <c r="M569" s="20">
        <f>I569/$B$50</f>
        <v>0.85106382978723405</v>
      </c>
      <c r="N569" s="11">
        <f t="shared" si="98"/>
        <v>28349.999999999898</v>
      </c>
    </row>
    <row r="570" spans="4:14" ht="15" customHeight="1" x14ac:dyDescent="0.2">
      <c r="D570" s="34">
        <v>56.799999999999798</v>
      </c>
      <c r="E570" s="18">
        <f t="shared" si="91"/>
        <v>85.106382978723403</v>
      </c>
      <c r="F570" s="18">
        <f t="shared" si="94"/>
        <v>0</v>
      </c>
      <c r="G570" s="18">
        <f t="shared" si="95"/>
        <v>0</v>
      </c>
      <c r="H570" s="19">
        <f t="shared" si="96"/>
        <v>0</v>
      </c>
      <c r="I570" s="18">
        <f t="shared" si="92"/>
        <v>42.553191489361701</v>
      </c>
      <c r="J570" s="19">
        <f t="shared" si="97"/>
        <v>0</v>
      </c>
      <c r="K570" s="19">
        <f t="shared" si="93"/>
        <v>87.5</v>
      </c>
      <c r="L570" s="20">
        <f>H570/$B$50</f>
        <v>0</v>
      </c>
      <c r="M570" s="20">
        <f>I570/$B$50</f>
        <v>0.85106382978723405</v>
      </c>
      <c r="N570" s="11">
        <f t="shared" si="98"/>
        <v>28399.999999999898</v>
      </c>
    </row>
    <row r="571" spans="4:14" ht="15" customHeight="1" x14ac:dyDescent="0.2">
      <c r="D571" s="34">
        <v>56.8999999999998</v>
      </c>
      <c r="E571" s="18">
        <f t="shared" si="91"/>
        <v>85.106382978723403</v>
      </c>
      <c r="F571" s="18">
        <f t="shared" si="94"/>
        <v>0</v>
      </c>
      <c r="G571" s="18">
        <f t="shared" si="95"/>
        <v>0</v>
      </c>
      <c r="H571" s="19">
        <f t="shared" si="96"/>
        <v>0</v>
      </c>
      <c r="I571" s="18">
        <f t="shared" si="92"/>
        <v>42.553191489361701</v>
      </c>
      <c r="J571" s="19">
        <f t="shared" si="97"/>
        <v>0</v>
      </c>
      <c r="K571" s="19">
        <f t="shared" si="93"/>
        <v>87.5</v>
      </c>
      <c r="L571" s="20">
        <f>H571/$B$50</f>
        <v>0</v>
      </c>
      <c r="M571" s="20">
        <f>I571/$B$50</f>
        <v>0.85106382978723405</v>
      </c>
      <c r="N571" s="11">
        <f t="shared" si="98"/>
        <v>28449.999999999898</v>
      </c>
    </row>
    <row r="572" spans="4:14" ht="15" customHeight="1" x14ac:dyDescent="0.2">
      <c r="D572" s="34">
        <v>56.999999999999801</v>
      </c>
      <c r="E572" s="18">
        <f t="shared" si="91"/>
        <v>85.106382978723403</v>
      </c>
      <c r="F572" s="18">
        <f t="shared" si="94"/>
        <v>0</v>
      </c>
      <c r="G572" s="18">
        <f t="shared" si="95"/>
        <v>0</v>
      </c>
      <c r="H572" s="19">
        <f t="shared" si="96"/>
        <v>0</v>
      </c>
      <c r="I572" s="18">
        <f t="shared" si="92"/>
        <v>42.553191489361701</v>
      </c>
      <c r="J572" s="19">
        <f t="shared" si="97"/>
        <v>0</v>
      </c>
      <c r="K572" s="19">
        <f t="shared" si="93"/>
        <v>87.5</v>
      </c>
      <c r="L572" s="20">
        <f>H572/$B$50</f>
        <v>0</v>
      </c>
      <c r="M572" s="20">
        <f>I572/$B$50</f>
        <v>0.85106382978723405</v>
      </c>
      <c r="N572" s="11">
        <f t="shared" si="98"/>
        <v>28499.999999999902</v>
      </c>
    </row>
    <row r="573" spans="4:14" ht="15" customHeight="1" x14ac:dyDescent="0.2">
      <c r="D573" s="34">
        <v>57.099999999999802</v>
      </c>
      <c r="E573" s="18">
        <f t="shared" si="91"/>
        <v>85.106382978723403</v>
      </c>
      <c r="F573" s="18">
        <f t="shared" si="94"/>
        <v>0</v>
      </c>
      <c r="G573" s="18">
        <f t="shared" si="95"/>
        <v>0</v>
      </c>
      <c r="H573" s="19">
        <f t="shared" si="96"/>
        <v>0</v>
      </c>
      <c r="I573" s="18">
        <f t="shared" si="92"/>
        <v>42.553191489361701</v>
      </c>
      <c r="J573" s="19">
        <f t="shared" si="97"/>
        <v>0</v>
      </c>
      <c r="K573" s="19">
        <f t="shared" si="93"/>
        <v>87.5</v>
      </c>
      <c r="L573" s="20">
        <f>H573/$B$50</f>
        <v>0</v>
      </c>
      <c r="M573" s="20">
        <f>I573/$B$50</f>
        <v>0.85106382978723405</v>
      </c>
      <c r="N573" s="11">
        <f t="shared" si="98"/>
        <v>28549.999999999902</v>
      </c>
    </row>
    <row r="574" spans="4:14" ht="15" customHeight="1" x14ac:dyDescent="0.2">
      <c r="D574" s="34">
        <v>57.199999999999797</v>
      </c>
      <c r="E574" s="18">
        <f t="shared" si="91"/>
        <v>85.106382978723403</v>
      </c>
      <c r="F574" s="18">
        <f t="shared" si="94"/>
        <v>0</v>
      </c>
      <c r="G574" s="18">
        <f t="shared" si="95"/>
        <v>0</v>
      </c>
      <c r="H574" s="19">
        <f t="shared" si="96"/>
        <v>0</v>
      </c>
      <c r="I574" s="18">
        <f t="shared" si="92"/>
        <v>42.553191489361701</v>
      </c>
      <c r="J574" s="19">
        <f t="shared" si="97"/>
        <v>0</v>
      </c>
      <c r="K574" s="19">
        <f t="shared" si="93"/>
        <v>87.5</v>
      </c>
      <c r="L574" s="20">
        <f>H574/$B$50</f>
        <v>0</v>
      </c>
      <c r="M574" s="20">
        <f>I574/$B$50</f>
        <v>0.85106382978723405</v>
      </c>
      <c r="N574" s="11">
        <f t="shared" si="98"/>
        <v>28599.999999999898</v>
      </c>
    </row>
    <row r="575" spans="4:14" ht="15" customHeight="1" x14ac:dyDescent="0.2">
      <c r="D575" s="34">
        <v>57.299999999999798</v>
      </c>
      <c r="E575" s="18">
        <f t="shared" si="91"/>
        <v>85.106382978723403</v>
      </c>
      <c r="F575" s="18">
        <f t="shared" si="94"/>
        <v>0</v>
      </c>
      <c r="G575" s="18">
        <f t="shared" si="95"/>
        <v>0</v>
      </c>
      <c r="H575" s="19">
        <f t="shared" si="96"/>
        <v>0</v>
      </c>
      <c r="I575" s="18">
        <f t="shared" si="92"/>
        <v>42.553191489361701</v>
      </c>
      <c r="J575" s="19">
        <f t="shared" si="97"/>
        <v>0</v>
      </c>
      <c r="K575" s="19">
        <f t="shared" si="93"/>
        <v>87.5</v>
      </c>
      <c r="L575" s="20">
        <f>H575/$B$50</f>
        <v>0</v>
      </c>
      <c r="M575" s="20">
        <f>I575/$B$50</f>
        <v>0.85106382978723405</v>
      </c>
      <c r="N575" s="11">
        <f t="shared" si="98"/>
        <v>28649.999999999898</v>
      </c>
    </row>
    <row r="576" spans="4:14" ht="15" customHeight="1" x14ac:dyDescent="0.2">
      <c r="D576" s="34">
        <v>57.3999999999998</v>
      </c>
      <c r="E576" s="18">
        <f t="shared" si="91"/>
        <v>85.106382978723403</v>
      </c>
      <c r="F576" s="18">
        <f t="shared" si="94"/>
        <v>0</v>
      </c>
      <c r="G576" s="18">
        <f t="shared" si="95"/>
        <v>0</v>
      </c>
      <c r="H576" s="19">
        <f t="shared" si="96"/>
        <v>0</v>
      </c>
      <c r="I576" s="18">
        <f t="shared" si="92"/>
        <v>42.553191489361701</v>
      </c>
      <c r="J576" s="19">
        <f t="shared" si="97"/>
        <v>0</v>
      </c>
      <c r="K576" s="19">
        <f t="shared" si="93"/>
        <v>87.5</v>
      </c>
      <c r="L576" s="20">
        <f>H576/$B$50</f>
        <v>0</v>
      </c>
      <c r="M576" s="20">
        <f>I576/$B$50</f>
        <v>0.85106382978723405</v>
      </c>
      <c r="N576" s="11">
        <f t="shared" si="98"/>
        <v>28699.999999999898</v>
      </c>
    </row>
    <row r="577" spans="4:14" ht="15" customHeight="1" x14ac:dyDescent="0.2">
      <c r="D577" s="34">
        <v>57.499999999999801</v>
      </c>
      <c r="E577" s="18">
        <f t="shared" si="91"/>
        <v>85.106382978723403</v>
      </c>
      <c r="F577" s="18">
        <f t="shared" si="94"/>
        <v>0</v>
      </c>
      <c r="G577" s="18">
        <f t="shared" si="95"/>
        <v>0</v>
      </c>
      <c r="H577" s="19">
        <f t="shared" si="96"/>
        <v>0</v>
      </c>
      <c r="I577" s="18">
        <f t="shared" si="92"/>
        <v>42.553191489361701</v>
      </c>
      <c r="J577" s="19">
        <f t="shared" si="97"/>
        <v>0</v>
      </c>
      <c r="K577" s="19">
        <f t="shared" si="93"/>
        <v>87.5</v>
      </c>
      <c r="L577" s="20">
        <f>H577/$B$50</f>
        <v>0</v>
      </c>
      <c r="M577" s="20">
        <f>I577/$B$50</f>
        <v>0.85106382978723405</v>
      </c>
      <c r="N577" s="11">
        <f t="shared" si="98"/>
        <v>28749.999999999902</v>
      </c>
    </row>
    <row r="578" spans="4:14" ht="15" customHeight="1" x14ac:dyDescent="0.2">
      <c r="D578" s="34">
        <v>57.599999999999802</v>
      </c>
      <c r="E578" s="18">
        <f t="shared" si="91"/>
        <v>85.106382978723403</v>
      </c>
      <c r="F578" s="18">
        <f t="shared" si="94"/>
        <v>0</v>
      </c>
      <c r="G578" s="18">
        <f t="shared" si="95"/>
        <v>0</v>
      </c>
      <c r="H578" s="19">
        <f t="shared" si="96"/>
        <v>0</v>
      </c>
      <c r="I578" s="18">
        <f t="shared" si="92"/>
        <v>42.553191489361701</v>
      </c>
      <c r="J578" s="19">
        <f t="shared" si="97"/>
        <v>0</v>
      </c>
      <c r="K578" s="19">
        <f t="shared" si="93"/>
        <v>87.5</v>
      </c>
      <c r="L578" s="20">
        <f>H578/$B$50</f>
        <v>0</v>
      </c>
      <c r="M578" s="20">
        <f>I578/$B$50</f>
        <v>0.85106382978723405</v>
      </c>
      <c r="N578" s="11">
        <f t="shared" si="98"/>
        <v>28799.999999999902</v>
      </c>
    </row>
    <row r="579" spans="4:14" ht="15" customHeight="1" x14ac:dyDescent="0.2">
      <c r="D579" s="34">
        <v>57.699999999999797</v>
      </c>
      <c r="E579" s="18">
        <f t="shared" si="91"/>
        <v>85.106382978723403</v>
      </c>
      <c r="F579" s="18">
        <f t="shared" si="94"/>
        <v>0</v>
      </c>
      <c r="G579" s="18">
        <f t="shared" si="95"/>
        <v>0</v>
      </c>
      <c r="H579" s="19">
        <f t="shared" si="96"/>
        <v>0</v>
      </c>
      <c r="I579" s="18">
        <f t="shared" si="92"/>
        <v>42.553191489361701</v>
      </c>
      <c r="J579" s="19">
        <f t="shared" si="97"/>
        <v>0</v>
      </c>
      <c r="K579" s="19">
        <f t="shared" si="93"/>
        <v>87.5</v>
      </c>
      <c r="L579" s="20">
        <f>H579/$B$50</f>
        <v>0</v>
      </c>
      <c r="M579" s="20">
        <f>I579/$B$50</f>
        <v>0.85106382978723405</v>
      </c>
      <c r="N579" s="11">
        <f t="shared" si="98"/>
        <v>28849.999999999898</v>
      </c>
    </row>
    <row r="580" spans="4:14" ht="15" customHeight="1" x14ac:dyDescent="0.2">
      <c r="D580" s="34">
        <v>57.799999999999798</v>
      </c>
      <c r="E580" s="18">
        <f t="shared" ref="E580:E643" si="99">MAX($B$53,$B$50*$B$52*($B$51*(1+$B$14)/($B$51+K579))+$B$15)</f>
        <v>85.106382978723403</v>
      </c>
      <c r="F580" s="18">
        <f t="shared" si="94"/>
        <v>0</v>
      </c>
      <c r="G580" s="18">
        <f t="shared" si="95"/>
        <v>0</v>
      </c>
      <c r="H580" s="19">
        <f t="shared" si="96"/>
        <v>0</v>
      </c>
      <c r="I580" s="18">
        <f t="shared" ref="I580:I643" si="100">MAX(E580-H580-$B$15,0)/$B$52*$B$41</f>
        <v>42.553191489361701</v>
      </c>
      <c r="J580" s="19">
        <f t="shared" si="97"/>
        <v>0</v>
      </c>
      <c r="K580" s="19">
        <f t="shared" ref="K580:K643" si="101">MAX(J580+$B$28,$B$56)</f>
        <v>87.5</v>
      </c>
      <c r="L580" s="20">
        <f>H580/$B$50</f>
        <v>0</v>
      </c>
      <c r="M580" s="20">
        <f>I580/$B$50</f>
        <v>0.85106382978723405</v>
      </c>
      <c r="N580" s="11">
        <f t="shared" si="98"/>
        <v>28899.999999999898</v>
      </c>
    </row>
    <row r="581" spans="4:14" ht="15" customHeight="1" x14ac:dyDescent="0.2">
      <c r="D581" s="34">
        <v>57.8999999999998</v>
      </c>
      <c r="E581" s="18">
        <f t="shared" si="99"/>
        <v>85.106382978723403</v>
      </c>
      <c r="F581" s="18">
        <f t="shared" si="94"/>
        <v>0</v>
      </c>
      <c r="G581" s="18">
        <f t="shared" si="95"/>
        <v>0</v>
      </c>
      <c r="H581" s="19">
        <f t="shared" si="96"/>
        <v>0</v>
      </c>
      <c r="I581" s="18">
        <f t="shared" si="100"/>
        <v>42.553191489361701</v>
      </c>
      <c r="J581" s="19">
        <f t="shared" si="97"/>
        <v>0</v>
      </c>
      <c r="K581" s="19">
        <f t="shared" si="101"/>
        <v>87.5</v>
      </c>
      <c r="L581" s="20">
        <f>H581/$B$50</f>
        <v>0</v>
      </c>
      <c r="M581" s="20">
        <f>I581/$B$50</f>
        <v>0.85106382978723405</v>
      </c>
      <c r="N581" s="11">
        <f t="shared" si="98"/>
        <v>28949.999999999898</v>
      </c>
    </row>
    <row r="582" spans="4:14" ht="15" customHeight="1" x14ac:dyDescent="0.2">
      <c r="D582" s="34">
        <v>57.999999999999801</v>
      </c>
      <c r="E582" s="18">
        <f t="shared" si="99"/>
        <v>85.106382978723403</v>
      </c>
      <c r="F582" s="18">
        <f t="shared" si="94"/>
        <v>0</v>
      </c>
      <c r="G582" s="18">
        <f t="shared" si="95"/>
        <v>0</v>
      </c>
      <c r="H582" s="19">
        <f t="shared" si="96"/>
        <v>0</v>
      </c>
      <c r="I582" s="18">
        <f t="shared" si="100"/>
        <v>42.553191489361701</v>
      </c>
      <c r="J582" s="19">
        <f t="shared" si="97"/>
        <v>0</v>
      </c>
      <c r="K582" s="19">
        <f t="shared" si="101"/>
        <v>87.5</v>
      </c>
      <c r="L582" s="20">
        <f>H582/$B$50</f>
        <v>0</v>
      </c>
      <c r="M582" s="20">
        <f>I582/$B$50</f>
        <v>0.85106382978723405</v>
      </c>
      <c r="N582" s="11">
        <f t="shared" si="98"/>
        <v>28999.999999999902</v>
      </c>
    </row>
    <row r="583" spans="4:14" ht="15" customHeight="1" x14ac:dyDescent="0.2">
      <c r="D583" s="34">
        <v>58.099999999999802</v>
      </c>
      <c r="E583" s="18">
        <f t="shared" si="99"/>
        <v>85.106382978723403</v>
      </c>
      <c r="F583" s="18">
        <f t="shared" si="94"/>
        <v>0</v>
      </c>
      <c r="G583" s="18">
        <f t="shared" si="95"/>
        <v>0</v>
      </c>
      <c r="H583" s="19">
        <f t="shared" si="96"/>
        <v>0</v>
      </c>
      <c r="I583" s="18">
        <f t="shared" si="100"/>
        <v>42.553191489361701</v>
      </c>
      <c r="J583" s="19">
        <f t="shared" si="97"/>
        <v>0</v>
      </c>
      <c r="K583" s="19">
        <f t="shared" si="101"/>
        <v>87.5</v>
      </c>
      <c r="L583" s="20">
        <f>H583/$B$50</f>
        <v>0</v>
      </c>
      <c r="M583" s="20">
        <f>I583/$B$50</f>
        <v>0.85106382978723405</v>
      </c>
      <c r="N583" s="11">
        <f t="shared" si="98"/>
        <v>29049.999999999902</v>
      </c>
    </row>
    <row r="584" spans="4:14" ht="15" customHeight="1" x14ac:dyDescent="0.2">
      <c r="D584" s="34">
        <v>58.199999999999797</v>
      </c>
      <c r="E584" s="18">
        <f t="shared" si="99"/>
        <v>85.106382978723403</v>
      </c>
      <c r="F584" s="18">
        <f t="shared" si="94"/>
        <v>0</v>
      </c>
      <c r="G584" s="18">
        <f t="shared" si="95"/>
        <v>0</v>
      </c>
      <c r="H584" s="19">
        <f t="shared" si="96"/>
        <v>0</v>
      </c>
      <c r="I584" s="18">
        <f t="shared" si="100"/>
        <v>42.553191489361701</v>
      </c>
      <c r="J584" s="19">
        <f t="shared" si="97"/>
        <v>0</v>
      </c>
      <c r="K584" s="19">
        <f t="shared" si="101"/>
        <v>87.5</v>
      </c>
      <c r="L584" s="20">
        <f>H584/$B$50</f>
        <v>0</v>
      </c>
      <c r="M584" s="20">
        <f>I584/$B$50</f>
        <v>0.85106382978723405</v>
      </c>
      <c r="N584" s="11">
        <f t="shared" si="98"/>
        <v>29099.999999999898</v>
      </c>
    </row>
    <row r="585" spans="4:14" ht="15" customHeight="1" x14ac:dyDescent="0.2">
      <c r="D585" s="34">
        <v>58.299999999999798</v>
      </c>
      <c r="E585" s="18">
        <f t="shared" si="99"/>
        <v>85.106382978723403</v>
      </c>
      <c r="F585" s="18">
        <f t="shared" si="94"/>
        <v>0</v>
      </c>
      <c r="G585" s="18">
        <f t="shared" si="95"/>
        <v>0</v>
      </c>
      <c r="H585" s="19">
        <f t="shared" si="96"/>
        <v>0</v>
      </c>
      <c r="I585" s="18">
        <f t="shared" si="100"/>
        <v>42.553191489361701</v>
      </c>
      <c r="J585" s="19">
        <f t="shared" si="97"/>
        <v>0</v>
      </c>
      <c r="K585" s="19">
        <f t="shared" si="101"/>
        <v>87.5</v>
      </c>
      <c r="L585" s="20">
        <f>H585/$B$50</f>
        <v>0</v>
      </c>
      <c r="M585" s="20">
        <f>I585/$B$50</f>
        <v>0.85106382978723405</v>
      </c>
      <c r="N585" s="11">
        <f t="shared" si="98"/>
        <v>29149.999999999898</v>
      </c>
    </row>
    <row r="586" spans="4:14" ht="15" customHeight="1" x14ac:dyDescent="0.2">
      <c r="D586" s="34">
        <v>58.3999999999998</v>
      </c>
      <c r="E586" s="18">
        <f t="shared" si="99"/>
        <v>85.106382978723403</v>
      </c>
      <c r="F586" s="18">
        <f t="shared" si="94"/>
        <v>0</v>
      </c>
      <c r="G586" s="18">
        <f t="shared" si="95"/>
        <v>0</v>
      </c>
      <c r="H586" s="19">
        <f t="shared" si="96"/>
        <v>0</v>
      </c>
      <c r="I586" s="18">
        <f t="shared" si="100"/>
        <v>42.553191489361701</v>
      </c>
      <c r="J586" s="19">
        <f t="shared" si="97"/>
        <v>0</v>
      </c>
      <c r="K586" s="19">
        <f t="shared" si="101"/>
        <v>87.5</v>
      </c>
      <c r="L586" s="20">
        <f>H586/$B$50</f>
        <v>0</v>
      </c>
      <c r="M586" s="20">
        <f>I586/$B$50</f>
        <v>0.85106382978723405</v>
      </c>
      <c r="N586" s="11">
        <f t="shared" si="98"/>
        <v>29199.999999999898</v>
      </c>
    </row>
    <row r="587" spans="4:14" ht="15" customHeight="1" x14ac:dyDescent="0.2">
      <c r="D587" s="34">
        <v>58.499999999999801</v>
      </c>
      <c r="E587" s="18">
        <f t="shared" si="99"/>
        <v>85.106382978723403</v>
      </c>
      <c r="F587" s="18">
        <f t="shared" si="94"/>
        <v>0</v>
      </c>
      <c r="G587" s="18">
        <f t="shared" si="95"/>
        <v>0</v>
      </c>
      <c r="H587" s="19">
        <f t="shared" si="96"/>
        <v>0</v>
      </c>
      <c r="I587" s="18">
        <f t="shared" si="100"/>
        <v>42.553191489361701</v>
      </c>
      <c r="J587" s="19">
        <f t="shared" si="97"/>
        <v>0</v>
      </c>
      <c r="K587" s="19">
        <f t="shared" si="101"/>
        <v>87.5</v>
      </c>
      <c r="L587" s="20">
        <f>H587/$B$50</f>
        <v>0</v>
      </c>
      <c r="M587" s="20">
        <f>I587/$B$50</f>
        <v>0.85106382978723405</v>
      </c>
      <c r="N587" s="11">
        <f t="shared" si="98"/>
        <v>29249.999999999902</v>
      </c>
    </row>
    <row r="588" spans="4:14" ht="15" customHeight="1" x14ac:dyDescent="0.2">
      <c r="D588" s="34">
        <v>58.599999999999802</v>
      </c>
      <c r="E588" s="18">
        <f t="shared" si="99"/>
        <v>85.106382978723403</v>
      </c>
      <c r="F588" s="18">
        <f t="shared" si="94"/>
        <v>0</v>
      </c>
      <c r="G588" s="18">
        <f t="shared" si="95"/>
        <v>0</v>
      </c>
      <c r="H588" s="19">
        <f t="shared" si="96"/>
        <v>0</v>
      </c>
      <c r="I588" s="18">
        <f t="shared" si="100"/>
        <v>42.553191489361701</v>
      </c>
      <c r="J588" s="19">
        <f t="shared" si="97"/>
        <v>0</v>
      </c>
      <c r="K588" s="19">
        <f t="shared" si="101"/>
        <v>87.5</v>
      </c>
      <c r="L588" s="20">
        <f>H588/$B$50</f>
        <v>0</v>
      </c>
      <c r="M588" s="20">
        <f>I588/$B$50</f>
        <v>0.85106382978723405</v>
      </c>
      <c r="N588" s="11">
        <f t="shared" si="98"/>
        <v>29299.999999999902</v>
      </c>
    </row>
    <row r="589" spans="4:14" ht="15" customHeight="1" x14ac:dyDescent="0.2">
      <c r="D589" s="34">
        <v>58.699999999999797</v>
      </c>
      <c r="E589" s="18">
        <f t="shared" si="99"/>
        <v>85.106382978723403</v>
      </c>
      <c r="F589" s="18">
        <f t="shared" si="94"/>
        <v>0</v>
      </c>
      <c r="G589" s="18">
        <f t="shared" si="95"/>
        <v>0</v>
      </c>
      <c r="H589" s="19">
        <f t="shared" si="96"/>
        <v>0</v>
      </c>
      <c r="I589" s="18">
        <f t="shared" si="100"/>
        <v>42.553191489361701</v>
      </c>
      <c r="J589" s="19">
        <f t="shared" si="97"/>
        <v>0</v>
      </c>
      <c r="K589" s="19">
        <f t="shared" si="101"/>
        <v>87.5</v>
      </c>
      <c r="L589" s="20">
        <f>H589/$B$50</f>
        <v>0</v>
      </c>
      <c r="M589" s="20">
        <f>I589/$B$50</f>
        <v>0.85106382978723405</v>
      </c>
      <c r="N589" s="11">
        <f t="shared" si="98"/>
        <v>29349.999999999898</v>
      </c>
    </row>
    <row r="590" spans="4:14" ht="15" customHeight="1" x14ac:dyDescent="0.2">
      <c r="D590" s="34">
        <v>58.799999999999798</v>
      </c>
      <c r="E590" s="18">
        <f t="shared" si="99"/>
        <v>85.106382978723403</v>
      </c>
      <c r="F590" s="18">
        <f t="shared" si="94"/>
        <v>0</v>
      </c>
      <c r="G590" s="18">
        <f t="shared" si="95"/>
        <v>0</v>
      </c>
      <c r="H590" s="19">
        <f t="shared" si="96"/>
        <v>0</v>
      </c>
      <c r="I590" s="18">
        <f t="shared" si="100"/>
        <v>42.553191489361701</v>
      </c>
      <c r="J590" s="19">
        <f t="shared" si="97"/>
        <v>0</v>
      </c>
      <c r="K590" s="19">
        <f t="shared" si="101"/>
        <v>87.5</v>
      </c>
      <c r="L590" s="20">
        <f>H590/$B$50</f>
        <v>0</v>
      </c>
      <c r="M590" s="20">
        <f>I590/$B$50</f>
        <v>0.85106382978723405</v>
      </c>
      <c r="N590" s="11">
        <f t="shared" si="98"/>
        <v>29399.999999999898</v>
      </c>
    </row>
    <row r="591" spans="4:14" ht="15" customHeight="1" x14ac:dyDescent="0.2">
      <c r="D591" s="34">
        <v>58.8999999999998</v>
      </c>
      <c r="E591" s="18">
        <f t="shared" si="99"/>
        <v>85.106382978723403</v>
      </c>
      <c r="F591" s="18">
        <f t="shared" si="94"/>
        <v>0</v>
      </c>
      <c r="G591" s="18">
        <f t="shared" si="95"/>
        <v>0</v>
      </c>
      <c r="H591" s="19">
        <f t="shared" si="96"/>
        <v>0</v>
      </c>
      <c r="I591" s="18">
        <f t="shared" si="100"/>
        <v>42.553191489361701</v>
      </c>
      <c r="J591" s="19">
        <f t="shared" si="97"/>
        <v>0</v>
      </c>
      <c r="K591" s="19">
        <f t="shared" si="101"/>
        <v>87.5</v>
      </c>
      <c r="L591" s="20">
        <f>H591/$B$50</f>
        <v>0</v>
      </c>
      <c r="M591" s="20">
        <f>I591/$B$50</f>
        <v>0.85106382978723405</v>
      </c>
      <c r="N591" s="11">
        <f t="shared" si="98"/>
        <v>29449.999999999898</v>
      </c>
    </row>
    <row r="592" spans="4:14" ht="15" customHeight="1" x14ac:dyDescent="0.2">
      <c r="D592" s="34">
        <v>58.999999999999801</v>
      </c>
      <c r="E592" s="18">
        <f t="shared" si="99"/>
        <v>85.106382978723403</v>
      </c>
      <c r="F592" s="18">
        <f t="shared" si="94"/>
        <v>0</v>
      </c>
      <c r="G592" s="18">
        <f t="shared" si="95"/>
        <v>0</v>
      </c>
      <c r="H592" s="19">
        <f t="shared" si="96"/>
        <v>0</v>
      </c>
      <c r="I592" s="18">
        <f t="shared" si="100"/>
        <v>42.553191489361701</v>
      </c>
      <c r="J592" s="19">
        <f t="shared" si="97"/>
        <v>0</v>
      </c>
      <c r="K592" s="19">
        <f t="shared" si="101"/>
        <v>87.5</v>
      </c>
      <c r="L592" s="20">
        <f>H592/$B$50</f>
        <v>0</v>
      </c>
      <c r="M592" s="20">
        <f>I592/$B$50</f>
        <v>0.85106382978723405</v>
      </c>
      <c r="N592" s="11">
        <f t="shared" si="98"/>
        <v>29499.999999999902</v>
      </c>
    </row>
    <row r="593" spans="4:14" ht="15" customHeight="1" x14ac:dyDescent="0.2">
      <c r="D593" s="34">
        <v>59.099999999999802</v>
      </c>
      <c r="E593" s="18">
        <f t="shared" si="99"/>
        <v>85.106382978723403</v>
      </c>
      <c r="F593" s="18">
        <f t="shared" si="94"/>
        <v>0</v>
      </c>
      <c r="G593" s="18">
        <f t="shared" si="95"/>
        <v>0</v>
      </c>
      <c r="H593" s="19">
        <f t="shared" si="96"/>
        <v>0</v>
      </c>
      <c r="I593" s="18">
        <f t="shared" si="100"/>
        <v>42.553191489361701</v>
      </c>
      <c r="J593" s="19">
        <f t="shared" si="97"/>
        <v>0</v>
      </c>
      <c r="K593" s="19">
        <f t="shared" si="101"/>
        <v>87.5</v>
      </c>
      <c r="L593" s="20">
        <f>H593/$B$50</f>
        <v>0</v>
      </c>
      <c r="M593" s="20">
        <f>I593/$B$50</f>
        <v>0.85106382978723405</v>
      </c>
      <c r="N593" s="11">
        <f t="shared" si="98"/>
        <v>29549.999999999902</v>
      </c>
    </row>
    <row r="594" spans="4:14" ht="15" customHeight="1" x14ac:dyDescent="0.2">
      <c r="D594" s="34">
        <v>59.199999999999797</v>
      </c>
      <c r="E594" s="18">
        <f t="shared" si="99"/>
        <v>85.106382978723403</v>
      </c>
      <c r="F594" s="18">
        <f t="shared" si="94"/>
        <v>0</v>
      </c>
      <c r="G594" s="18">
        <f t="shared" si="95"/>
        <v>0</v>
      </c>
      <c r="H594" s="19">
        <f t="shared" si="96"/>
        <v>0</v>
      </c>
      <c r="I594" s="18">
        <f t="shared" si="100"/>
        <v>42.553191489361701</v>
      </c>
      <c r="J594" s="19">
        <f t="shared" si="97"/>
        <v>0</v>
      </c>
      <c r="K594" s="19">
        <f t="shared" si="101"/>
        <v>87.5</v>
      </c>
      <c r="L594" s="20">
        <f>H594/$B$50</f>
        <v>0</v>
      </c>
      <c r="M594" s="20">
        <f>I594/$B$50</f>
        <v>0.85106382978723405</v>
      </c>
      <c r="N594" s="11">
        <f t="shared" si="98"/>
        <v>29599.999999999898</v>
      </c>
    </row>
    <row r="595" spans="4:14" ht="15" customHeight="1" x14ac:dyDescent="0.2">
      <c r="D595" s="34">
        <v>59.299999999999798</v>
      </c>
      <c r="E595" s="18">
        <f t="shared" si="99"/>
        <v>85.106382978723403</v>
      </c>
      <c r="F595" s="18">
        <f t="shared" si="94"/>
        <v>0</v>
      </c>
      <c r="G595" s="18">
        <f t="shared" si="95"/>
        <v>0</v>
      </c>
      <c r="H595" s="19">
        <f t="shared" si="96"/>
        <v>0</v>
      </c>
      <c r="I595" s="18">
        <f t="shared" si="100"/>
        <v>42.553191489361701</v>
      </c>
      <c r="J595" s="19">
        <f t="shared" si="97"/>
        <v>0</v>
      </c>
      <c r="K595" s="19">
        <f t="shared" si="101"/>
        <v>87.5</v>
      </c>
      <c r="L595" s="20">
        <f>H595/$B$50</f>
        <v>0</v>
      </c>
      <c r="M595" s="20">
        <f>I595/$B$50</f>
        <v>0.85106382978723405</v>
      </c>
      <c r="N595" s="11">
        <f t="shared" si="98"/>
        <v>29649.999999999898</v>
      </c>
    </row>
    <row r="596" spans="4:14" ht="15" customHeight="1" x14ac:dyDescent="0.2">
      <c r="D596" s="34">
        <v>59.3999999999998</v>
      </c>
      <c r="E596" s="18">
        <f t="shared" si="99"/>
        <v>85.106382978723403</v>
      </c>
      <c r="F596" s="18">
        <f t="shared" si="94"/>
        <v>0</v>
      </c>
      <c r="G596" s="18">
        <f t="shared" si="95"/>
        <v>0</v>
      </c>
      <c r="H596" s="19">
        <f t="shared" si="96"/>
        <v>0</v>
      </c>
      <c r="I596" s="18">
        <f t="shared" si="100"/>
        <v>42.553191489361701</v>
      </c>
      <c r="J596" s="19">
        <f t="shared" si="97"/>
        <v>0</v>
      </c>
      <c r="K596" s="19">
        <f t="shared" si="101"/>
        <v>87.5</v>
      </c>
      <c r="L596" s="20">
        <f>H596/$B$50</f>
        <v>0</v>
      </c>
      <c r="M596" s="20">
        <f>I596/$B$50</f>
        <v>0.85106382978723405</v>
      </c>
      <c r="N596" s="11">
        <f t="shared" si="98"/>
        <v>29699.999999999898</v>
      </c>
    </row>
    <row r="597" spans="4:14" ht="15" customHeight="1" x14ac:dyDescent="0.2">
      <c r="D597" s="34">
        <v>59.499999999999801</v>
      </c>
      <c r="E597" s="18">
        <f t="shared" si="99"/>
        <v>85.106382978723403</v>
      </c>
      <c r="F597" s="18">
        <f t="shared" si="94"/>
        <v>0</v>
      </c>
      <c r="G597" s="18">
        <f t="shared" si="95"/>
        <v>0</v>
      </c>
      <c r="H597" s="19">
        <f t="shared" si="96"/>
        <v>0</v>
      </c>
      <c r="I597" s="18">
        <f t="shared" si="100"/>
        <v>42.553191489361701</v>
      </c>
      <c r="J597" s="19">
        <f t="shared" si="97"/>
        <v>0</v>
      </c>
      <c r="K597" s="19">
        <f t="shared" si="101"/>
        <v>87.5</v>
      </c>
      <c r="L597" s="20">
        <f>H597/$B$50</f>
        <v>0</v>
      </c>
      <c r="M597" s="20">
        <f>I597/$B$50</f>
        <v>0.85106382978723405</v>
      </c>
      <c r="N597" s="11">
        <f t="shared" si="98"/>
        <v>29749.999999999902</v>
      </c>
    </row>
    <row r="598" spans="4:14" ht="15" customHeight="1" x14ac:dyDescent="0.2">
      <c r="D598" s="34">
        <v>59.599999999999802</v>
      </c>
      <c r="E598" s="18">
        <f t="shared" si="99"/>
        <v>85.106382978723403</v>
      </c>
      <c r="F598" s="18">
        <f t="shared" si="94"/>
        <v>0</v>
      </c>
      <c r="G598" s="18">
        <f t="shared" si="95"/>
        <v>0</v>
      </c>
      <c r="H598" s="19">
        <f t="shared" si="96"/>
        <v>0</v>
      </c>
      <c r="I598" s="18">
        <f t="shared" si="100"/>
        <v>42.553191489361701</v>
      </c>
      <c r="J598" s="19">
        <f t="shared" si="97"/>
        <v>0</v>
      </c>
      <c r="K598" s="19">
        <f t="shared" si="101"/>
        <v>87.5</v>
      </c>
      <c r="L598" s="20">
        <f>H598/$B$50</f>
        <v>0</v>
      </c>
      <c r="M598" s="20">
        <f>I598/$B$50</f>
        <v>0.85106382978723405</v>
      </c>
      <c r="N598" s="11">
        <f t="shared" si="98"/>
        <v>29799.999999999902</v>
      </c>
    </row>
    <row r="599" spans="4:14" ht="15" customHeight="1" x14ac:dyDescent="0.2">
      <c r="D599" s="34">
        <v>59.699999999999797</v>
      </c>
      <c r="E599" s="18">
        <f t="shared" si="99"/>
        <v>85.106382978723403</v>
      </c>
      <c r="F599" s="18">
        <f t="shared" si="94"/>
        <v>0</v>
      </c>
      <c r="G599" s="18">
        <f t="shared" si="95"/>
        <v>0</v>
      </c>
      <c r="H599" s="19">
        <f t="shared" si="96"/>
        <v>0</v>
      </c>
      <c r="I599" s="18">
        <f t="shared" si="100"/>
        <v>42.553191489361701</v>
      </c>
      <c r="J599" s="19">
        <f t="shared" si="97"/>
        <v>0</v>
      </c>
      <c r="K599" s="19">
        <f t="shared" si="101"/>
        <v>87.5</v>
      </c>
      <c r="L599" s="20">
        <f>H599/$B$50</f>
        <v>0</v>
      </c>
      <c r="M599" s="20">
        <f>I599/$B$50</f>
        <v>0.85106382978723405</v>
      </c>
      <c r="N599" s="11">
        <f t="shared" si="98"/>
        <v>29849.999999999898</v>
      </c>
    </row>
    <row r="600" spans="4:14" ht="15" customHeight="1" x14ac:dyDescent="0.2">
      <c r="D600" s="34">
        <v>59.799999999999798</v>
      </c>
      <c r="E600" s="18">
        <f t="shared" si="99"/>
        <v>85.106382978723403</v>
      </c>
      <c r="F600" s="18">
        <f t="shared" si="94"/>
        <v>0</v>
      </c>
      <c r="G600" s="18">
        <f t="shared" si="95"/>
        <v>0</v>
      </c>
      <c r="H600" s="19">
        <f t="shared" si="96"/>
        <v>0</v>
      </c>
      <c r="I600" s="18">
        <f t="shared" si="100"/>
        <v>42.553191489361701</v>
      </c>
      <c r="J600" s="19">
        <f t="shared" si="97"/>
        <v>0</v>
      </c>
      <c r="K600" s="19">
        <f t="shared" si="101"/>
        <v>87.5</v>
      </c>
      <c r="L600" s="20">
        <f>H600/$B$50</f>
        <v>0</v>
      </c>
      <c r="M600" s="20">
        <f>I600/$B$50</f>
        <v>0.85106382978723405</v>
      </c>
      <c r="N600" s="11">
        <f t="shared" si="98"/>
        <v>29899.999999999898</v>
      </c>
    </row>
    <row r="601" spans="4:14" ht="15" customHeight="1" x14ac:dyDescent="0.2">
      <c r="D601" s="34">
        <v>59.8999999999998</v>
      </c>
      <c r="E601" s="18">
        <f t="shared" si="99"/>
        <v>85.106382978723403</v>
      </c>
      <c r="F601" s="18">
        <f t="shared" si="94"/>
        <v>0</v>
      </c>
      <c r="G601" s="18">
        <f t="shared" si="95"/>
        <v>0</v>
      </c>
      <c r="H601" s="19">
        <f t="shared" si="96"/>
        <v>0</v>
      </c>
      <c r="I601" s="18">
        <f t="shared" si="100"/>
        <v>42.553191489361701</v>
      </c>
      <c r="J601" s="19">
        <f t="shared" si="97"/>
        <v>0</v>
      </c>
      <c r="K601" s="19">
        <f t="shared" si="101"/>
        <v>87.5</v>
      </c>
      <c r="L601" s="20">
        <f>H601/$B$50</f>
        <v>0</v>
      </c>
      <c r="M601" s="20">
        <f>I601/$B$50</f>
        <v>0.85106382978723405</v>
      </c>
      <c r="N601" s="11">
        <f t="shared" si="98"/>
        <v>29949.999999999898</v>
      </c>
    </row>
    <row r="602" spans="4:14" ht="15" customHeight="1" x14ac:dyDescent="0.2">
      <c r="D602" s="34">
        <v>59.999999999999801</v>
      </c>
      <c r="E602" s="18">
        <f t="shared" si="99"/>
        <v>85.106382978723403</v>
      </c>
      <c r="F602" s="18">
        <f t="shared" si="94"/>
        <v>0</v>
      </c>
      <c r="G602" s="18">
        <f t="shared" si="95"/>
        <v>0</v>
      </c>
      <c r="H602" s="19">
        <f t="shared" si="96"/>
        <v>0</v>
      </c>
      <c r="I602" s="18">
        <f t="shared" si="100"/>
        <v>42.553191489361701</v>
      </c>
      <c r="J602" s="19">
        <f t="shared" si="97"/>
        <v>0</v>
      </c>
      <c r="K602" s="19">
        <f t="shared" si="101"/>
        <v>87.5</v>
      </c>
      <c r="L602" s="20">
        <f>H602/$B$50</f>
        <v>0</v>
      </c>
      <c r="M602" s="20">
        <f>I602/$B$50</f>
        <v>0.85106382978723405</v>
      </c>
      <c r="N602" s="11">
        <f t="shared" si="98"/>
        <v>29999.999999999902</v>
      </c>
    </row>
    <row r="603" spans="4:14" ht="15" customHeight="1" x14ac:dyDescent="0.2">
      <c r="D603" s="34">
        <v>60.099999999999802</v>
      </c>
      <c r="E603" s="18">
        <f t="shared" si="99"/>
        <v>85.106382978723403</v>
      </c>
      <c r="F603" s="18">
        <f t="shared" si="94"/>
        <v>0</v>
      </c>
      <c r="G603" s="18">
        <f t="shared" si="95"/>
        <v>0</v>
      </c>
      <c r="H603" s="19">
        <f t="shared" si="96"/>
        <v>0</v>
      </c>
      <c r="I603" s="18">
        <f t="shared" si="100"/>
        <v>42.553191489361701</v>
      </c>
      <c r="J603" s="19">
        <f t="shared" si="97"/>
        <v>0</v>
      </c>
      <c r="K603" s="19">
        <f t="shared" si="101"/>
        <v>87.5</v>
      </c>
      <c r="L603" s="20">
        <f>H603/$B$50</f>
        <v>0</v>
      </c>
      <c r="M603" s="20">
        <f>I603/$B$50</f>
        <v>0.85106382978723405</v>
      </c>
      <c r="N603" s="11">
        <f t="shared" si="98"/>
        <v>30049.999999999902</v>
      </c>
    </row>
    <row r="604" spans="4:14" ht="15" customHeight="1" x14ac:dyDescent="0.2">
      <c r="D604" s="34">
        <v>60.199999999999797</v>
      </c>
      <c r="E604" s="18">
        <f t="shared" si="99"/>
        <v>85.106382978723403</v>
      </c>
      <c r="F604" s="18">
        <f t="shared" si="94"/>
        <v>0</v>
      </c>
      <c r="G604" s="18">
        <f t="shared" si="95"/>
        <v>0</v>
      </c>
      <c r="H604" s="19">
        <f t="shared" si="96"/>
        <v>0</v>
      </c>
      <c r="I604" s="18">
        <f t="shared" si="100"/>
        <v>42.553191489361701</v>
      </c>
      <c r="J604" s="19">
        <f t="shared" si="97"/>
        <v>0</v>
      </c>
      <c r="K604" s="19">
        <f t="shared" si="101"/>
        <v>87.5</v>
      </c>
      <c r="L604" s="20">
        <f>H604/$B$50</f>
        <v>0</v>
      </c>
      <c r="M604" s="20">
        <f>I604/$B$50</f>
        <v>0.85106382978723405</v>
      </c>
      <c r="N604" s="11">
        <f t="shared" si="98"/>
        <v>30099.999999999898</v>
      </c>
    </row>
    <row r="605" spans="4:14" ht="15" customHeight="1" x14ac:dyDescent="0.2">
      <c r="D605" s="34">
        <v>60.299999999999798</v>
      </c>
      <c r="E605" s="18">
        <f t="shared" si="99"/>
        <v>85.106382978723403</v>
      </c>
      <c r="F605" s="18">
        <f t="shared" si="94"/>
        <v>0</v>
      </c>
      <c r="G605" s="18">
        <f t="shared" si="95"/>
        <v>0</v>
      </c>
      <c r="H605" s="19">
        <f t="shared" si="96"/>
        <v>0</v>
      </c>
      <c r="I605" s="18">
        <f t="shared" si="100"/>
        <v>42.553191489361701</v>
      </c>
      <c r="J605" s="19">
        <f t="shared" si="97"/>
        <v>0</v>
      </c>
      <c r="K605" s="19">
        <f t="shared" si="101"/>
        <v>87.5</v>
      </c>
      <c r="L605" s="20">
        <f>H605/$B$50</f>
        <v>0</v>
      </c>
      <c r="M605" s="20">
        <f>I605/$B$50</f>
        <v>0.85106382978723405</v>
      </c>
      <c r="N605" s="11">
        <f t="shared" si="98"/>
        <v>30149.999999999898</v>
      </c>
    </row>
    <row r="606" spans="4:14" ht="15" customHeight="1" x14ac:dyDescent="0.2">
      <c r="D606" s="34">
        <v>60.3999999999998</v>
      </c>
      <c r="E606" s="18">
        <f t="shared" si="99"/>
        <v>85.106382978723403</v>
      </c>
      <c r="F606" s="18">
        <f t="shared" si="94"/>
        <v>0</v>
      </c>
      <c r="G606" s="18">
        <f t="shared" si="95"/>
        <v>0</v>
      </c>
      <c r="H606" s="19">
        <f t="shared" si="96"/>
        <v>0</v>
      </c>
      <c r="I606" s="18">
        <f t="shared" si="100"/>
        <v>42.553191489361701</v>
      </c>
      <c r="J606" s="19">
        <f t="shared" si="97"/>
        <v>0</v>
      </c>
      <c r="K606" s="19">
        <f t="shared" si="101"/>
        <v>87.5</v>
      </c>
      <c r="L606" s="20">
        <f>H606/$B$50</f>
        <v>0</v>
      </c>
      <c r="M606" s="20">
        <f>I606/$B$50</f>
        <v>0.85106382978723405</v>
      </c>
      <c r="N606" s="11">
        <f t="shared" si="98"/>
        <v>30199.999999999898</v>
      </c>
    </row>
    <row r="607" spans="4:14" ht="15" customHeight="1" x14ac:dyDescent="0.2">
      <c r="D607" s="34">
        <v>60.499999999999801</v>
      </c>
      <c r="E607" s="18">
        <f t="shared" si="99"/>
        <v>85.106382978723403</v>
      </c>
      <c r="F607" s="18">
        <f t="shared" si="94"/>
        <v>0</v>
      </c>
      <c r="G607" s="18">
        <f t="shared" si="95"/>
        <v>0</v>
      </c>
      <c r="H607" s="19">
        <f t="shared" si="96"/>
        <v>0</v>
      </c>
      <c r="I607" s="18">
        <f t="shared" si="100"/>
        <v>42.553191489361701</v>
      </c>
      <c r="J607" s="19">
        <f t="shared" si="97"/>
        <v>0</v>
      </c>
      <c r="K607" s="19">
        <f t="shared" si="101"/>
        <v>87.5</v>
      </c>
      <c r="L607" s="20">
        <f>H607/$B$50</f>
        <v>0</v>
      </c>
      <c r="M607" s="20">
        <f>I607/$B$50</f>
        <v>0.85106382978723405</v>
      </c>
      <c r="N607" s="11">
        <f t="shared" si="98"/>
        <v>30249.999999999902</v>
      </c>
    </row>
    <row r="608" spans="4:14" ht="15" customHeight="1" x14ac:dyDescent="0.2">
      <c r="D608" s="34">
        <v>60.599999999999802</v>
      </c>
      <c r="E608" s="18">
        <f t="shared" si="99"/>
        <v>85.106382978723403</v>
      </c>
      <c r="F608" s="18">
        <f t="shared" si="94"/>
        <v>0</v>
      </c>
      <c r="G608" s="18">
        <f t="shared" si="95"/>
        <v>0</v>
      </c>
      <c r="H608" s="19">
        <f t="shared" si="96"/>
        <v>0</v>
      </c>
      <c r="I608" s="18">
        <f t="shared" si="100"/>
        <v>42.553191489361701</v>
      </c>
      <c r="J608" s="19">
        <f t="shared" si="97"/>
        <v>0</v>
      </c>
      <c r="K608" s="19">
        <f t="shared" si="101"/>
        <v>87.5</v>
      </c>
      <c r="L608" s="20">
        <f>H608/$B$50</f>
        <v>0</v>
      </c>
      <c r="M608" s="20">
        <f>I608/$B$50</f>
        <v>0.85106382978723405</v>
      </c>
      <c r="N608" s="11">
        <f t="shared" si="98"/>
        <v>30299.999999999902</v>
      </c>
    </row>
    <row r="609" spans="4:14" ht="15" customHeight="1" x14ac:dyDescent="0.2">
      <c r="D609" s="34">
        <v>60.699999999999797</v>
      </c>
      <c r="E609" s="18">
        <f t="shared" si="99"/>
        <v>85.106382978723403</v>
      </c>
      <c r="F609" s="18">
        <f t="shared" si="94"/>
        <v>0</v>
      </c>
      <c r="G609" s="18">
        <f t="shared" si="95"/>
        <v>0</v>
      </c>
      <c r="H609" s="19">
        <f t="shared" si="96"/>
        <v>0</v>
      </c>
      <c r="I609" s="18">
        <f t="shared" si="100"/>
        <v>42.553191489361701</v>
      </c>
      <c r="J609" s="19">
        <f t="shared" si="97"/>
        <v>0</v>
      </c>
      <c r="K609" s="19">
        <f t="shared" si="101"/>
        <v>87.5</v>
      </c>
      <c r="L609" s="20">
        <f>H609/$B$50</f>
        <v>0</v>
      </c>
      <c r="M609" s="20">
        <f>I609/$B$50</f>
        <v>0.85106382978723405</v>
      </c>
      <c r="N609" s="11">
        <f t="shared" si="98"/>
        <v>30349.999999999898</v>
      </c>
    </row>
    <row r="610" spans="4:14" ht="15" customHeight="1" x14ac:dyDescent="0.2">
      <c r="D610" s="34">
        <v>60.799999999999798</v>
      </c>
      <c r="E610" s="18">
        <f t="shared" si="99"/>
        <v>85.106382978723403</v>
      </c>
      <c r="F610" s="18">
        <f t="shared" si="94"/>
        <v>0</v>
      </c>
      <c r="G610" s="18">
        <f t="shared" si="95"/>
        <v>0</v>
      </c>
      <c r="H610" s="19">
        <f t="shared" si="96"/>
        <v>0</v>
      </c>
      <c r="I610" s="18">
        <f t="shared" si="100"/>
        <v>42.553191489361701</v>
      </c>
      <c r="J610" s="19">
        <f t="shared" si="97"/>
        <v>0</v>
      </c>
      <c r="K610" s="19">
        <f t="shared" si="101"/>
        <v>87.5</v>
      </c>
      <c r="L610" s="20">
        <f>H610/$B$50</f>
        <v>0</v>
      </c>
      <c r="M610" s="20">
        <f>I610/$B$50</f>
        <v>0.85106382978723405</v>
      </c>
      <c r="N610" s="11">
        <f t="shared" si="98"/>
        <v>30399.999999999898</v>
      </c>
    </row>
    <row r="611" spans="4:14" ht="15" customHeight="1" x14ac:dyDescent="0.2">
      <c r="D611" s="34">
        <v>60.8999999999998</v>
      </c>
      <c r="E611" s="18">
        <f t="shared" si="99"/>
        <v>85.106382978723403</v>
      </c>
      <c r="F611" s="18">
        <f t="shared" si="94"/>
        <v>0</v>
      </c>
      <c r="G611" s="18">
        <f t="shared" si="95"/>
        <v>0</v>
      </c>
      <c r="H611" s="19">
        <f t="shared" si="96"/>
        <v>0</v>
      </c>
      <c r="I611" s="18">
        <f t="shared" si="100"/>
        <v>42.553191489361701</v>
      </c>
      <c r="J611" s="19">
        <f t="shared" si="97"/>
        <v>0</v>
      </c>
      <c r="K611" s="19">
        <f t="shared" si="101"/>
        <v>87.5</v>
      </c>
      <c r="L611" s="20">
        <f>H611/$B$50</f>
        <v>0</v>
      </c>
      <c r="M611" s="20">
        <f>I611/$B$50</f>
        <v>0.85106382978723405</v>
      </c>
      <c r="N611" s="11">
        <f t="shared" si="98"/>
        <v>30449.999999999898</v>
      </c>
    </row>
    <row r="612" spans="4:14" ht="15" customHeight="1" x14ac:dyDescent="0.2">
      <c r="D612" s="34">
        <v>60.999999999999801</v>
      </c>
      <c r="E612" s="18">
        <f t="shared" si="99"/>
        <v>85.106382978723403</v>
      </c>
      <c r="F612" s="18">
        <f t="shared" si="94"/>
        <v>0</v>
      </c>
      <c r="G612" s="18">
        <f t="shared" si="95"/>
        <v>0</v>
      </c>
      <c r="H612" s="19">
        <f t="shared" si="96"/>
        <v>0</v>
      </c>
      <c r="I612" s="18">
        <f t="shared" si="100"/>
        <v>42.553191489361701</v>
      </c>
      <c r="J612" s="19">
        <f t="shared" si="97"/>
        <v>0</v>
      </c>
      <c r="K612" s="19">
        <f t="shared" si="101"/>
        <v>87.5</v>
      </c>
      <c r="L612" s="20">
        <f>H612/$B$50</f>
        <v>0</v>
      </c>
      <c r="M612" s="20">
        <f>I612/$B$50</f>
        <v>0.85106382978723405</v>
      </c>
      <c r="N612" s="11">
        <f t="shared" si="98"/>
        <v>30499.999999999902</v>
      </c>
    </row>
    <row r="613" spans="4:14" ht="15" customHeight="1" x14ac:dyDescent="0.2">
      <c r="D613" s="34">
        <v>61.099999999999802</v>
      </c>
      <c r="E613" s="18">
        <f t="shared" si="99"/>
        <v>85.106382978723403</v>
      </c>
      <c r="F613" s="18">
        <f t="shared" si="94"/>
        <v>0</v>
      </c>
      <c r="G613" s="18">
        <f t="shared" si="95"/>
        <v>0</v>
      </c>
      <c r="H613" s="19">
        <f t="shared" si="96"/>
        <v>0</v>
      </c>
      <c r="I613" s="18">
        <f t="shared" si="100"/>
        <v>42.553191489361701</v>
      </c>
      <c r="J613" s="19">
        <f t="shared" si="97"/>
        <v>0</v>
      </c>
      <c r="K613" s="19">
        <f t="shared" si="101"/>
        <v>87.5</v>
      </c>
      <c r="L613" s="20">
        <f>H613/$B$50</f>
        <v>0</v>
      </c>
      <c r="M613" s="20">
        <f>I613/$B$50</f>
        <v>0.85106382978723405</v>
      </c>
      <c r="N613" s="11">
        <f t="shared" si="98"/>
        <v>30549.999999999902</v>
      </c>
    </row>
    <row r="614" spans="4:14" ht="15" customHeight="1" x14ac:dyDescent="0.2">
      <c r="D614" s="34">
        <v>61.199999999999797</v>
      </c>
      <c r="E614" s="18">
        <f t="shared" si="99"/>
        <v>85.106382978723403</v>
      </c>
      <c r="F614" s="18">
        <f t="shared" ref="F614:F677" si="102">MAX(F613-$E614/30,0)</f>
        <v>0</v>
      </c>
      <c r="G614" s="18">
        <f t="shared" ref="G614:G677" si="103">MAX(G613-$E614/15,0)</f>
        <v>0</v>
      </c>
      <c r="H614" s="19">
        <f t="shared" ref="H614:H677" si="104">12*(F613-F614)+9*(G613-G614)</f>
        <v>0</v>
      </c>
      <c r="I614" s="18">
        <f t="shared" si="100"/>
        <v>42.553191489361701</v>
      </c>
      <c r="J614" s="19">
        <f t="shared" ref="J614:J677" si="105">9*G614+6*F614</f>
        <v>0</v>
      </c>
      <c r="K614" s="19">
        <f t="shared" si="101"/>
        <v>87.5</v>
      </c>
      <c r="L614" s="20">
        <f>H614/$B$50</f>
        <v>0</v>
      </c>
      <c r="M614" s="20">
        <f>I614/$B$50</f>
        <v>0.85106382978723405</v>
      </c>
      <c r="N614" s="11">
        <f t="shared" ref="N614:N677" si="106">$B$4*D614</f>
        <v>30599.999999999898</v>
      </c>
    </row>
    <row r="615" spans="4:14" ht="15" customHeight="1" x14ac:dyDescent="0.2">
      <c r="D615" s="34">
        <v>61.299999999999798</v>
      </c>
      <c r="E615" s="18">
        <f t="shared" si="99"/>
        <v>85.106382978723403</v>
      </c>
      <c r="F615" s="18">
        <f t="shared" si="102"/>
        <v>0</v>
      </c>
      <c r="G615" s="18">
        <f t="shared" si="103"/>
        <v>0</v>
      </c>
      <c r="H615" s="19">
        <f t="shared" si="104"/>
        <v>0</v>
      </c>
      <c r="I615" s="18">
        <f t="shared" si="100"/>
        <v>42.553191489361701</v>
      </c>
      <c r="J615" s="19">
        <f t="shared" si="105"/>
        <v>0</v>
      </c>
      <c r="K615" s="19">
        <f t="shared" si="101"/>
        <v>87.5</v>
      </c>
      <c r="L615" s="20">
        <f>H615/$B$50</f>
        <v>0</v>
      </c>
      <c r="M615" s="20">
        <f>I615/$B$50</f>
        <v>0.85106382978723405</v>
      </c>
      <c r="N615" s="11">
        <f t="shared" si="106"/>
        <v>30649.999999999898</v>
      </c>
    </row>
    <row r="616" spans="4:14" ht="15" customHeight="1" x14ac:dyDescent="0.2">
      <c r="D616" s="34">
        <v>61.3999999999998</v>
      </c>
      <c r="E616" s="18">
        <f t="shared" si="99"/>
        <v>85.106382978723403</v>
      </c>
      <c r="F616" s="18">
        <f t="shared" si="102"/>
        <v>0</v>
      </c>
      <c r="G616" s="18">
        <f t="shared" si="103"/>
        <v>0</v>
      </c>
      <c r="H616" s="19">
        <f t="shared" si="104"/>
        <v>0</v>
      </c>
      <c r="I616" s="18">
        <f t="shared" si="100"/>
        <v>42.553191489361701</v>
      </c>
      <c r="J616" s="19">
        <f t="shared" si="105"/>
        <v>0</v>
      </c>
      <c r="K616" s="19">
        <f t="shared" si="101"/>
        <v>87.5</v>
      </c>
      <c r="L616" s="20">
        <f>H616/$B$50</f>
        <v>0</v>
      </c>
      <c r="M616" s="20">
        <f>I616/$B$50</f>
        <v>0.85106382978723405</v>
      </c>
      <c r="N616" s="11">
        <f t="shared" si="106"/>
        <v>30699.999999999898</v>
      </c>
    </row>
    <row r="617" spans="4:14" ht="15" customHeight="1" x14ac:dyDescent="0.2">
      <c r="D617" s="34">
        <v>61.499999999999801</v>
      </c>
      <c r="E617" s="18">
        <f t="shared" si="99"/>
        <v>85.106382978723403</v>
      </c>
      <c r="F617" s="18">
        <f t="shared" si="102"/>
        <v>0</v>
      </c>
      <c r="G617" s="18">
        <f t="shared" si="103"/>
        <v>0</v>
      </c>
      <c r="H617" s="19">
        <f t="shared" si="104"/>
        <v>0</v>
      </c>
      <c r="I617" s="18">
        <f t="shared" si="100"/>
        <v>42.553191489361701</v>
      </c>
      <c r="J617" s="19">
        <f t="shared" si="105"/>
        <v>0</v>
      </c>
      <c r="K617" s="19">
        <f t="shared" si="101"/>
        <v>87.5</v>
      </c>
      <c r="L617" s="20">
        <f>H617/$B$50</f>
        <v>0</v>
      </c>
      <c r="M617" s="20">
        <f>I617/$B$50</f>
        <v>0.85106382978723405</v>
      </c>
      <c r="N617" s="11">
        <f t="shared" si="106"/>
        <v>30749.999999999902</v>
      </c>
    </row>
    <row r="618" spans="4:14" ht="15" customHeight="1" x14ac:dyDescent="0.2">
      <c r="D618" s="34">
        <v>61.599999999999802</v>
      </c>
      <c r="E618" s="18">
        <f t="shared" si="99"/>
        <v>85.106382978723403</v>
      </c>
      <c r="F618" s="18">
        <f t="shared" si="102"/>
        <v>0</v>
      </c>
      <c r="G618" s="18">
        <f t="shared" si="103"/>
        <v>0</v>
      </c>
      <c r="H618" s="19">
        <f t="shared" si="104"/>
        <v>0</v>
      </c>
      <c r="I618" s="18">
        <f t="shared" si="100"/>
        <v>42.553191489361701</v>
      </c>
      <c r="J618" s="19">
        <f t="shared" si="105"/>
        <v>0</v>
      </c>
      <c r="K618" s="19">
        <f t="shared" si="101"/>
        <v>87.5</v>
      </c>
      <c r="L618" s="20">
        <f>H618/$B$50</f>
        <v>0</v>
      </c>
      <c r="M618" s="20">
        <f>I618/$B$50</f>
        <v>0.85106382978723405</v>
      </c>
      <c r="N618" s="11">
        <f t="shared" si="106"/>
        <v>30799.999999999902</v>
      </c>
    </row>
    <row r="619" spans="4:14" ht="15" customHeight="1" x14ac:dyDescent="0.2">
      <c r="D619" s="34">
        <v>61.699999999999797</v>
      </c>
      <c r="E619" s="18">
        <f t="shared" si="99"/>
        <v>85.106382978723403</v>
      </c>
      <c r="F619" s="18">
        <f t="shared" si="102"/>
        <v>0</v>
      </c>
      <c r="G619" s="18">
        <f t="shared" si="103"/>
        <v>0</v>
      </c>
      <c r="H619" s="19">
        <f t="shared" si="104"/>
        <v>0</v>
      </c>
      <c r="I619" s="18">
        <f t="shared" si="100"/>
        <v>42.553191489361701</v>
      </c>
      <c r="J619" s="19">
        <f t="shared" si="105"/>
        <v>0</v>
      </c>
      <c r="K619" s="19">
        <f t="shared" si="101"/>
        <v>87.5</v>
      </c>
      <c r="L619" s="20">
        <f>H619/$B$50</f>
        <v>0</v>
      </c>
      <c r="M619" s="20">
        <f>I619/$B$50</f>
        <v>0.85106382978723405</v>
      </c>
      <c r="N619" s="11">
        <f t="shared" si="106"/>
        <v>30849.999999999898</v>
      </c>
    </row>
    <row r="620" spans="4:14" ht="15" customHeight="1" x14ac:dyDescent="0.2">
      <c r="D620" s="34">
        <v>61.799999999999798</v>
      </c>
      <c r="E620" s="18">
        <f t="shared" si="99"/>
        <v>85.106382978723403</v>
      </c>
      <c r="F620" s="18">
        <f t="shared" si="102"/>
        <v>0</v>
      </c>
      <c r="G620" s="18">
        <f t="shared" si="103"/>
        <v>0</v>
      </c>
      <c r="H620" s="19">
        <f t="shared" si="104"/>
        <v>0</v>
      </c>
      <c r="I620" s="18">
        <f t="shared" si="100"/>
        <v>42.553191489361701</v>
      </c>
      <c r="J620" s="19">
        <f t="shared" si="105"/>
        <v>0</v>
      </c>
      <c r="K620" s="19">
        <f t="shared" si="101"/>
        <v>87.5</v>
      </c>
      <c r="L620" s="20">
        <f>H620/$B$50</f>
        <v>0</v>
      </c>
      <c r="M620" s="20">
        <f>I620/$B$50</f>
        <v>0.85106382978723405</v>
      </c>
      <c r="N620" s="11">
        <f t="shared" si="106"/>
        <v>30899.999999999898</v>
      </c>
    </row>
    <row r="621" spans="4:14" ht="15" customHeight="1" x14ac:dyDescent="0.2">
      <c r="D621" s="34">
        <v>61.8999999999998</v>
      </c>
      <c r="E621" s="18">
        <f t="shared" si="99"/>
        <v>85.106382978723403</v>
      </c>
      <c r="F621" s="18">
        <f t="shared" si="102"/>
        <v>0</v>
      </c>
      <c r="G621" s="18">
        <f t="shared" si="103"/>
        <v>0</v>
      </c>
      <c r="H621" s="19">
        <f t="shared" si="104"/>
        <v>0</v>
      </c>
      <c r="I621" s="18">
        <f t="shared" si="100"/>
        <v>42.553191489361701</v>
      </c>
      <c r="J621" s="19">
        <f t="shared" si="105"/>
        <v>0</v>
      </c>
      <c r="K621" s="19">
        <f t="shared" si="101"/>
        <v>87.5</v>
      </c>
      <c r="L621" s="20">
        <f>H621/$B$50</f>
        <v>0</v>
      </c>
      <c r="M621" s="20">
        <f>I621/$B$50</f>
        <v>0.85106382978723405</v>
      </c>
      <c r="N621" s="11">
        <f t="shared" si="106"/>
        <v>30949.999999999898</v>
      </c>
    </row>
    <row r="622" spans="4:14" ht="15" customHeight="1" x14ac:dyDescent="0.2">
      <c r="D622" s="34">
        <v>61.999999999999801</v>
      </c>
      <c r="E622" s="18">
        <f t="shared" si="99"/>
        <v>85.106382978723403</v>
      </c>
      <c r="F622" s="18">
        <f t="shared" si="102"/>
        <v>0</v>
      </c>
      <c r="G622" s="18">
        <f t="shared" si="103"/>
        <v>0</v>
      </c>
      <c r="H622" s="19">
        <f t="shared" si="104"/>
        <v>0</v>
      </c>
      <c r="I622" s="18">
        <f t="shared" si="100"/>
        <v>42.553191489361701</v>
      </c>
      <c r="J622" s="19">
        <f t="shared" si="105"/>
        <v>0</v>
      </c>
      <c r="K622" s="19">
        <f t="shared" si="101"/>
        <v>87.5</v>
      </c>
      <c r="L622" s="20">
        <f>H622/$B$50</f>
        <v>0</v>
      </c>
      <c r="M622" s="20">
        <f>I622/$B$50</f>
        <v>0.85106382978723405</v>
      </c>
      <c r="N622" s="11">
        <f t="shared" si="106"/>
        <v>30999.999999999902</v>
      </c>
    </row>
    <row r="623" spans="4:14" ht="15" customHeight="1" x14ac:dyDescent="0.2">
      <c r="D623" s="34">
        <v>62.099999999999802</v>
      </c>
      <c r="E623" s="18">
        <f t="shared" si="99"/>
        <v>85.106382978723403</v>
      </c>
      <c r="F623" s="18">
        <f t="shared" si="102"/>
        <v>0</v>
      </c>
      <c r="G623" s="18">
        <f t="shared" si="103"/>
        <v>0</v>
      </c>
      <c r="H623" s="19">
        <f t="shared" si="104"/>
        <v>0</v>
      </c>
      <c r="I623" s="18">
        <f t="shared" si="100"/>
        <v>42.553191489361701</v>
      </c>
      <c r="J623" s="19">
        <f t="shared" si="105"/>
        <v>0</v>
      </c>
      <c r="K623" s="19">
        <f t="shared" si="101"/>
        <v>87.5</v>
      </c>
      <c r="L623" s="20">
        <f>H623/$B$50</f>
        <v>0</v>
      </c>
      <c r="M623" s="20">
        <f>I623/$B$50</f>
        <v>0.85106382978723405</v>
      </c>
      <c r="N623" s="11">
        <f t="shared" si="106"/>
        <v>31049.999999999902</v>
      </c>
    </row>
    <row r="624" spans="4:14" ht="15" customHeight="1" x14ac:dyDescent="0.2">
      <c r="D624" s="34">
        <v>62.199999999999797</v>
      </c>
      <c r="E624" s="18">
        <f t="shared" si="99"/>
        <v>85.106382978723403</v>
      </c>
      <c r="F624" s="18">
        <f t="shared" si="102"/>
        <v>0</v>
      </c>
      <c r="G624" s="18">
        <f t="shared" si="103"/>
        <v>0</v>
      </c>
      <c r="H624" s="19">
        <f t="shared" si="104"/>
        <v>0</v>
      </c>
      <c r="I624" s="18">
        <f t="shared" si="100"/>
        <v>42.553191489361701</v>
      </c>
      <c r="J624" s="19">
        <f t="shared" si="105"/>
        <v>0</v>
      </c>
      <c r="K624" s="19">
        <f t="shared" si="101"/>
        <v>87.5</v>
      </c>
      <c r="L624" s="20">
        <f>H624/$B$50</f>
        <v>0</v>
      </c>
      <c r="M624" s="20">
        <f>I624/$B$50</f>
        <v>0.85106382978723405</v>
      </c>
      <c r="N624" s="11">
        <f t="shared" si="106"/>
        <v>31099.999999999898</v>
      </c>
    </row>
    <row r="625" spans="4:14" ht="15" customHeight="1" x14ac:dyDescent="0.2">
      <c r="D625" s="34">
        <v>62.299999999999798</v>
      </c>
      <c r="E625" s="18">
        <f t="shared" si="99"/>
        <v>85.106382978723403</v>
      </c>
      <c r="F625" s="18">
        <f t="shared" si="102"/>
        <v>0</v>
      </c>
      <c r="G625" s="18">
        <f t="shared" si="103"/>
        <v>0</v>
      </c>
      <c r="H625" s="19">
        <f t="shared" si="104"/>
        <v>0</v>
      </c>
      <c r="I625" s="18">
        <f t="shared" si="100"/>
        <v>42.553191489361701</v>
      </c>
      <c r="J625" s="19">
        <f t="shared" si="105"/>
        <v>0</v>
      </c>
      <c r="K625" s="19">
        <f t="shared" si="101"/>
        <v>87.5</v>
      </c>
      <c r="L625" s="20">
        <f>H625/$B$50</f>
        <v>0</v>
      </c>
      <c r="M625" s="20">
        <f>I625/$B$50</f>
        <v>0.85106382978723405</v>
      </c>
      <c r="N625" s="11">
        <f t="shared" si="106"/>
        <v>31149.999999999898</v>
      </c>
    </row>
    <row r="626" spans="4:14" ht="15" customHeight="1" x14ac:dyDescent="0.2">
      <c r="D626" s="34">
        <v>62.3999999999998</v>
      </c>
      <c r="E626" s="18">
        <f t="shared" si="99"/>
        <v>85.106382978723403</v>
      </c>
      <c r="F626" s="18">
        <f t="shared" si="102"/>
        <v>0</v>
      </c>
      <c r="G626" s="18">
        <f t="shared" si="103"/>
        <v>0</v>
      </c>
      <c r="H626" s="19">
        <f t="shared" si="104"/>
        <v>0</v>
      </c>
      <c r="I626" s="18">
        <f t="shared" si="100"/>
        <v>42.553191489361701</v>
      </c>
      <c r="J626" s="19">
        <f t="shared" si="105"/>
        <v>0</v>
      </c>
      <c r="K626" s="19">
        <f t="shared" si="101"/>
        <v>87.5</v>
      </c>
      <c r="L626" s="20">
        <f>H626/$B$50</f>
        <v>0</v>
      </c>
      <c r="M626" s="20">
        <f>I626/$B$50</f>
        <v>0.85106382978723405</v>
      </c>
      <c r="N626" s="11">
        <f t="shared" si="106"/>
        <v>31199.999999999898</v>
      </c>
    </row>
    <row r="627" spans="4:14" ht="15" customHeight="1" x14ac:dyDescent="0.2">
      <c r="D627" s="34">
        <v>62.499999999999801</v>
      </c>
      <c r="E627" s="18">
        <f t="shared" si="99"/>
        <v>85.106382978723403</v>
      </c>
      <c r="F627" s="18">
        <f t="shared" si="102"/>
        <v>0</v>
      </c>
      <c r="G627" s="18">
        <f t="shared" si="103"/>
        <v>0</v>
      </c>
      <c r="H627" s="19">
        <f t="shared" si="104"/>
        <v>0</v>
      </c>
      <c r="I627" s="18">
        <f t="shared" si="100"/>
        <v>42.553191489361701</v>
      </c>
      <c r="J627" s="19">
        <f t="shared" si="105"/>
        <v>0</v>
      </c>
      <c r="K627" s="19">
        <f t="shared" si="101"/>
        <v>87.5</v>
      </c>
      <c r="L627" s="20">
        <f>H627/$B$50</f>
        <v>0</v>
      </c>
      <c r="M627" s="20">
        <f>I627/$B$50</f>
        <v>0.85106382978723405</v>
      </c>
      <c r="N627" s="11">
        <f t="shared" si="106"/>
        <v>31249.999999999902</v>
      </c>
    </row>
    <row r="628" spans="4:14" ht="15" customHeight="1" x14ac:dyDescent="0.2">
      <c r="D628" s="34">
        <v>62.599999999999802</v>
      </c>
      <c r="E628" s="18">
        <f t="shared" si="99"/>
        <v>85.106382978723403</v>
      </c>
      <c r="F628" s="18">
        <f t="shared" si="102"/>
        <v>0</v>
      </c>
      <c r="G628" s="18">
        <f t="shared" si="103"/>
        <v>0</v>
      </c>
      <c r="H628" s="19">
        <f t="shared" si="104"/>
        <v>0</v>
      </c>
      <c r="I628" s="18">
        <f t="shared" si="100"/>
        <v>42.553191489361701</v>
      </c>
      <c r="J628" s="19">
        <f t="shared" si="105"/>
        <v>0</v>
      </c>
      <c r="K628" s="19">
        <f t="shared" si="101"/>
        <v>87.5</v>
      </c>
      <c r="L628" s="20">
        <f>H628/$B$50</f>
        <v>0</v>
      </c>
      <c r="M628" s="20">
        <f>I628/$B$50</f>
        <v>0.85106382978723405</v>
      </c>
      <c r="N628" s="11">
        <f t="shared" si="106"/>
        <v>31299.999999999902</v>
      </c>
    </row>
    <row r="629" spans="4:14" ht="15" customHeight="1" x14ac:dyDescent="0.2">
      <c r="D629" s="34">
        <v>62.699999999999797</v>
      </c>
      <c r="E629" s="18">
        <f t="shared" si="99"/>
        <v>85.106382978723403</v>
      </c>
      <c r="F629" s="18">
        <f t="shared" si="102"/>
        <v>0</v>
      </c>
      <c r="G629" s="18">
        <f t="shared" si="103"/>
        <v>0</v>
      </c>
      <c r="H629" s="19">
        <f t="shared" si="104"/>
        <v>0</v>
      </c>
      <c r="I629" s="18">
        <f t="shared" si="100"/>
        <v>42.553191489361701</v>
      </c>
      <c r="J629" s="19">
        <f t="shared" si="105"/>
        <v>0</v>
      </c>
      <c r="K629" s="19">
        <f t="shared" si="101"/>
        <v>87.5</v>
      </c>
      <c r="L629" s="20">
        <f>H629/$B$50</f>
        <v>0</v>
      </c>
      <c r="M629" s="20">
        <f>I629/$B$50</f>
        <v>0.85106382978723405</v>
      </c>
      <c r="N629" s="11">
        <f t="shared" si="106"/>
        <v>31349.999999999898</v>
      </c>
    </row>
    <row r="630" spans="4:14" ht="15" customHeight="1" x14ac:dyDescent="0.2">
      <c r="D630" s="34">
        <v>62.799999999999798</v>
      </c>
      <c r="E630" s="18">
        <f t="shared" si="99"/>
        <v>85.106382978723403</v>
      </c>
      <c r="F630" s="18">
        <f t="shared" si="102"/>
        <v>0</v>
      </c>
      <c r="G630" s="18">
        <f t="shared" si="103"/>
        <v>0</v>
      </c>
      <c r="H630" s="19">
        <f t="shared" si="104"/>
        <v>0</v>
      </c>
      <c r="I630" s="18">
        <f t="shared" si="100"/>
        <v>42.553191489361701</v>
      </c>
      <c r="J630" s="19">
        <f t="shared" si="105"/>
        <v>0</v>
      </c>
      <c r="K630" s="19">
        <f t="shared" si="101"/>
        <v>87.5</v>
      </c>
      <c r="L630" s="20">
        <f>H630/$B$50</f>
        <v>0</v>
      </c>
      <c r="M630" s="20">
        <f>I630/$B$50</f>
        <v>0.85106382978723405</v>
      </c>
      <c r="N630" s="11">
        <f t="shared" si="106"/>
        <v>31399.999999999898</v>
      </c>
    </row>
    <row r="631" spans="4:14" ht="15" customHeight="1" x14ac:dyDescent="0.2">
      <c r="D631" s="34">
        <v>62.8999999999998</v>
      </c>
      <c r="E631" s="18">
        <f t="shared" si="99"/>
        <v>85.106382978723403</v>
      </c>
      <c r="F631" s="18">
        <f t="shared" si="102"/>
        <v>0</v>
      </c>
      <c r="G631" s="18">
        <f t="shared" si="103"/>
        <v>0</v>
      </c>
      <c r="H631" s="19">
        <f t="shared" si="104"/>
        <v>0</v>
      </c>
      <c r="I631" s="18">
        <f t="shared" si="100"/>
        <v>42.553191489361701</v>
      </c>
      <c r="J631" s="19">
        <f t="shared" si="105"/>
        <v>0</v>
      </c>
      <c r="K631" s="19">
        <f t="shared" si="101"/>
        <v>87.5</v>
      </c>
      <c r="L631" s="20">
        <f>H631/$B$50</f>
        <v>0</v>
      </c>
      <c r="M631" s="20">
        <f>I631/$B$50</f>
        <v>0.85106382978723405</v>
      </c>
      <c r="N631" s="11">
        <f t="shared" si="106"/>
        <v>31449.999999999898</v>
      </c>
    </row>
    <row r="632" spans="4:14" ht="15" customHeight="1" x14ac:dyDescent="0.2">
      <c r="D632" s="34">
        <v>62.999999999999801</v>
      </c>
      <c r="E632" s="18">
        <f t="shared" si="99"/>
        <v>85.106382978723403</v>
      </c>
      <c r="F632" s="18">
        <f t="shared" si="102"/>
        <v>0</v>
      </c>
      <c r="G632" s="18">
        <f t="shared" si="103"/>
        <v>0</v>
      </c>
      <c r="H632" s="19">
        <f t="shared" si="104"/>
        <v>0</v>
      </c>
      <c r="I632" s="18">
        <f t="shared" si="100"/>
        <v>42.553191489361701</v>
      </c>
      <c r="J632" s="19">
        <f t="shared" si="105"/>
        <v>0</v>
      </c>
      <c r="K632" s="19">
        <f t="shared" si="101"/>
        <v>87.5</v>
      </c>
      <c r="L632" s="20">
        <f>H632/$B$50</f>
        <v>0</v>
      </c>
      <c r="M632" s="20">
        <f>I632/$B$50</f>
        <v>0.85106382978723405</v>
      </c>
      <c r="N632" s="11">
        <f t="shared" si="106"/>
        <v>31499.999999999902</v>
      </c>
    </row>
    <row r="633" spans="4:14" ht="15" customHeight="1" x14ac:dyDescent="0.2">
      <c r="D633" s="34">
        <v>63.099999999999802</v>
      </c>
      <c r="E633" s="18">
        <f t="shared" si="99"/>
        <v>85.106382978723403</v>
      </c>
      <c r="F633" s="18">
        <f t="shared" si="102"/>
        <v>0</v>
      </c>
      <c r="G633" s="18">
        <f t="shared" si="103"/>
        <v>0</v>
      </c>
      <c r="H633" s="19">
        <f t="shared" si="104"/>
        <v>0</v>
      </c>
      <c r="I633" s="18">
        <f t="shared" si="100"/>
        <v>42.553191489361701</v>
      </c>
      <c r="J633" s="19">
        <f t="shared" si="105"/>
        <v>0</v>
      </c>
      <c r="K633" s="19">
        <f t="shared" si="101"/>
        <v>87.5</v>
      </c>
      <c r="L633" s="20">
        <f>H633/$B$50</f>
        <v>0</v>
      </c>
      <c r="M633" s="20">
        <f>I633/$B$50</f>
        <v>0.85106382978723405</v>
      </c>
      <c r="N633" s="11">
        <f t="shared" si="106"/>
        <v>31549.999999999902</v>
      </c>
    </row>
    <row r="634" spans="4:14" ht="15" customHeight="1" x14ac:dyDescent="0.2">
      <c r="D634" s="34">
        <v>63.199999999999797</v>
      </c>
      <c r="E634" s="18">
        <f t="shared" si="99"/>
        <v>85.106382978723403</v>
      </c>
      <c r="F634" s="18">
        <f t="shared" si="102"/>
        <v>0</v>
      </c>
      <c r="G634" s="18">
        <f t="shared" si="103"/>
        <v>0</v>
      </c>
      <c r="H634" s="19">
        <f t="shared" si="104"/>
        <v>0</v>
      </c>
      <c r="I634" s="18">
        <f t="shared" si="100"/>
        <v>42.553191489361701</v>
      </c>
      <c r="J634" s="19">
        <f t="shared" si="105"/>
        <v>0</v>
      </c>
      <c r="K634" s="19">
        <f t="shared" si="101"/>
        <v>87.5</v>
      </c>
      <c r="L634" s="20">
        <f>H634/$B$50</f>
        <v>0</v>
      </c>
      <c r="M634" s="20">
        <f>I634/$B$50</f>
        <v>0.85106382978723405</v>
      </c>
      <c r="N634" s="11">
        <f t="shared" si="106"/>
        <v>31599.999999999898</v>
      </c>
    </row>
    <row r="635" spans="4:14" ht="15" customHeight="1" x14ac:dyDescent="0.2">
      <c r="D635" s="34">
        <v>63.299999999999798</v>
      </c>
      <c r="E635" s="18">
        <f t="shared" si="99"/>
        <v>85.106382978723403</v>
      </c>
      <c r="F635" s="18">
        <f t="shared" si="102"/>
        <v>0</v>
      </c>
      <c r="G635" s="18">
        <f t="shared" si="103"/>
        <v>0</v>
      </c>
      <c r="H635" s="19">
        <f t="shared" si="104"/>
        <v>0</v>
      </c>
      <c r="I635" s="18">
        <f t="shared" si="100"/>
        <v>42.553191489361701</v>
      </c>
      <c r="J635" s="19">
        <f t="shared" si="105"/>
        <v>0</v>
      </c>
      <c r="K635" s="19">
        <f t="shared" si="101"/>
        <v>87.5</v>
      </c>
      <c r="L635" s="20">
        <f>H635/$B$50</f>
        <v>0</v>
      </c>
      <c r="M635" s="20">
        <f>I635/$B$50</f>
        <v>0.85106382978723405</v>
      </c>
      <c r="N635" s="11">
        <f t="shared" si="106"/>
        <v>31649.999999999898</v>
      </c>
    </row>
    <row r="636" spans="4:14" ht="15" customHeight="1" x14ac:dyDescent="0.2">
      <c r="D636" s="34">
        <v>63.3999999999998</v>
      </c>
      <c r="E636" s="18">
        <f t="shared" si="99"/>
        <v>85.106382978723403</v>
      </c>
      <c r="F636" s="18">
        <f t="shared" si="102"/>
        <v>0</v>
      </c>
      <c r="G636" s="18">
        <f t="shared" si="103"/>
        <v>0</v>
      </c>
      <c r="H636" s="19">
        <f t="shared" si="104"/>
        <v>0</v>
      </c>
      <c r="I636" s="18">
        <f t="shared" si="100"/>
        <v>42.553191489361701</v>
      </c>
      <c r="J636" s="19">
        <f t="shared" si="105"/>
        <v>0</v>
      </c>
      <c r="K636" s="19">
        <f t="shared" si="101"/>
        <v>87.5</v>
      </c>
      <c r="L636" s="20">
        <f>H636/$B$50</f>
        <v>0</v>
      </c>
      <c r="M636" s="20">
        <f>I636/$B$50</f>
        <v>0.85106382978723405</v>
      </c>
      <c r="N636" s="11">
        <f t="shared" si="106"/>
        <v>31699.999999999898</v>
      </c>
    </row>
    <row r="637" spans="4:14" ht="15" customHeight="1" x14ac:dyDescent="0.2">
      <c r="D637" s="34">
        <v>63.499999999999801</v>
      </c>
      <c r="E637" s="18">
        <f t="shared" si="99"/>
        <v>85.106382978723403</v>
      </c>
      <c r="F637" s="18">
        <f t="shared" si="102"/>
        <v>0</v>
      </c>
      <c r="G637" s="18">
        <f t="shared" si="103"/>
        <v>0</v>
      </c>
      <c r="H637" s="19">
        <f t="shared" si="104"/>
        <v>0</v>
      </c>
      <c r="I637" s="18">
        <f t="shared" si="100"/>
        <v>42.553191489361701</v>
      </c>
      <c r="J637" s="19">
        <f t="shared" si="105"/>
        <v>0</v>
      </c>
      <c r="K637" s="19">
        <f t="shared" si="101"/>
        <v>87.5</v>
      </c>
      <c r="L637" s="20">
        <f>H637/$B$50</f>
        <v>0</v>
      </c>
      <c r="M637" s="20">
        <f>I637/$B$50</f>
        <v>0.85106382978723405</v>
      </c>
      <c r="N637" s="11">
        <f t="shared" si="106"/>
        <v>31749.999999999902</v>
      </c>
    </row>
    <row r="638" spans="4:14" ht="15" customHeight="1" x14ac:dyDescent="0.2">
      <c r="D638" s="34">
        <v>63.599999999999802</v>
      </c>
      <c r="E638" s="18">
        <f t="shared" si="99"/>
        <v>85.106382978723403</v>
      </c>
      <c r="F638" s="18">
        <f t="shared" si="102"/>
        <v>0</v>
      </c>
      <c r="G638" s="18">
        <f t="shared" si="103"/>
        <v>0</v>
      </c>
      <c r="H638" s="19">
        <f t="shared" si="104"/>
        <v>0</v>
      </c>
      <c r="I638" s="18">
        <f t="shared" si="100"/>
        <v>42.553191489361701</v>
      </c>
      <c r="J638" s="19">
        <f t="shared" si="105"/>
        <v>0</v>
      </c>
      <c r="K638" s="19">
        <f t="shared" si="101"/>
        <v>87.5</v>
      </c>
      <c r="L638" s="20">
        <f>H638/$B$50</f>
        <v>0</v>
      </c>
      <c r="M638" s="20">
        <f>I638/$B$50</f>
        <v>0.85106382978723405</v>
      </c>
      <c r="N638" s="11">
        <f t="shared" si="106"/>
        <v>31799.999999999902</v>
      </c>
    </row>
    <row r="639" spans="4:14" ht="15" customHeight="1" x14ac:dyDescent="0.2">
      <c r="D639" s="34">
        <v>63.699999999999797</v>
      </c>
      <c r="E639" s="18">
        <f t="shared" si="99"/>
        <v>85.106382978723403</v>
      </c>
      <c r="F639" s="18">
        <f t="shared" si="102"/>
        <v>0</v>
      </c>
      <c r="G639" s="18">
        <f t="shared" si="103"/>
        <v>0</v>
      </c>
      <c r="H639" s="19">
        <f t="shared" si="104"/>
        <v>0</v>
      </c>
      <c r="I639" s="18">
        <f t="shared" si="100"/>
        <v>42.553191489361701</v>
      </c>
      <c r="J639" s="19">
        <f t="shared" si="105"/>
        <v>0</v>
      </c>
      <c r="K639" s="19">
        <f t="shared" si="101"/>
        <v>87.5</v>
      </c>
      <c r="L639" s="20">
        <f>H639/$B$50</f>
        <v>0</v>
      </c>
      <c r="M639" s="20">
        <f>I639/$B$50</f>
        <v>0.85106382978723405</v>
      </c>
      <c r="N639" s="11">
        <f t="shared" si="106"/>
        <v>31849.999999999898</v>
      </c>
    </row>
    <row r="640" spans="4:14" ht="15" customHeight="1" x14ac:dyDescent="0.2">
      <c r="D640" s="34">
        <v>63.799999999999798</v>
      </c>
      <c r="E640" s="18">
        <f t="shared" si="99"/>
        <v>85.106382978723403</v>
      </c>
      <c r="F640" s="18">
        <f t="shared" si="102"/>
        <v>0</v>
      </c>
      <c r="G640" s="18">
        <f t="shared" si="103"/>
        <v>0</v>
      </c>
      <c r="H640" s="19">
        <f t="shared" si="104"/>
        <v>0</v>
      </c>
      <c r="I640" s="18">
        <f t="shared" si="100"/>
        <v>42.553191489361701</v>
      </c>
      <c r="J640" s="19">
        <f t="shared" si="105"/>
        <v>0</v>
      </c>
      <c r="K640" s="19">
        <f t="shared" si="101"/>
        <v>87.5</v>
      </c>
      <c r="L640" s="20">
        <f>H640/$B$50</f>
        <v>0</v>
      </c>
      <c r="M640" s="20">
        <f>I640/$B$50</f>
        <v>0.85106382978723405</v>
      </c>
      <c r="N640" s="11">
        <f t="shared" si="106"/>
        <v>31899.999999999898</v>
      </c>
    </row>
    <row r="641" spans="4:14" ht="15" customHeight="1" x14ac:dyDescent="0.2">
      <c r="D641" s="34">
        <v>63.8999999999998</v>
      </c>
      <c r="E641" s="18">
        <f t="shared" si="99"/>
        <v>85.106382978723403</v>
      </c>
      <c r="F641" s="18">
        <f t="shared" si="102"/>
        <v>0</v>
      </c>
      <c r="G641" s="18">
        <f t="shared" si="103"/>
        <v>0</v>
      </c>
      <c r="H641" s="19">
        <f t="shared" si="104"/>
        <v>0</v>
      </c>
      <c r="I641" s="18">
        <f t="shared" si="100"/>
        <v>42.553191489361701</v>
      </c>
      <c r="J641" s="19">
        <f t="shared" si="105"/>
        <v>0</v>
      </c>
      <c r="K641" s="19">
        <f t="shared" si="101"/>
        <v>87.5</v>
      </c>
      <c r="L641" s="20">
        <f>H641/$B$50</f>
        <v>0</v>
      </c>
      <c r="M641" s="20">
        <f>I641/$B$50</f>
        <v>0.85106382978723405</v>
      </c>
      <c r="N641" s="11">
        <f t="shared" si="106"/>
        <v>31949.999999999898</v>
      </c>
    </row>
    <row r="642" spans="4:14" ht="15" customHeight="1" x14ac:dyDescent="0.2">
      <c r="D642" s="34">
        <v>63.999999999999801</v>
      </c>
      <c r="E642" s="18">
        <f t="shared" si="99"/>
        <v>85.106382978723403</v>
      </c>
      <c r="F642" s="18">
        <f t="shared" si="102"/>
        <v>0</v>
      </c>
      <c r="G642" s="18">
        <f t="shared" si="103"/>
        <v>0</v>
      </c>
      <c r="H642" s="19">
        <f t="shared" si="104"/>
        <v>0</v>
      </c>
      <c r="I642" s="18">
        <f t="shared" si="100"/>
        <v>42.553191489361701</v>
      </c>
      <c r="J642" s="19">
        <f t="shared" si="105"/>
        <v>0</v>
      </c>
      <c r="K642" s="19">
        <f t="shared" si="101"/>
        <v>87.5</v>
      </c>
      <c r="L642" s="20">
        <f>H642/$B$50</f>
        <v>0</v>
      </c>
      <c r="M642" s="20">
        <f>I642/$B$50</f>
        <v>0.85106382978723405</v>
      </c>
      <c r="N642" s="11">
        <f t="shared" si="106"/>
        <v>31999.999999999902</v>
      </c>
    </row>
    <row r="643" spans="4:14" ht="15" customHeight="1" x14ac:dyDescent="0.2">
      <c r="D643" s="34">
        <v>64.099999999999795</v>
      </c>
      <c r="E643" s="18">
        <f t="shared" si="99"/>
        <v>85.106382978723403</v>
      </c>
      <c r="F643" s="18">
        <f t="shared" si="102"/>
        <v>0</v>
      </c>
      <c r="G643" s="18">
        <f t="shared" si="103"/>
        <v>0</v>
      </c>
      <c r="H643" s="19">
        <f t="shared" si="104"/>
        <v>0</v>
      </c>
      <c r="I643" s="18">
        <f t="shared" si="100"/>
        <v>42.553191489361701</v>
      </c>
      <c r="J643" s="19">
        <f t="shared" si="105"/>
        <v>0</v>
      </c>
      <c r="K643" s="19">
        <f t="shared" si="101"/>
        <v>87.5</v>
      </c>
      <c r="L643" s="20">
        <f>H643/$B$50</f>
        <v>0</v>
      </c>
      <c r="M643" s="20">
        <f>I643/$B$50</f>
        <v>0.85106382978723405</v>
      </c>
      <c r="N643" s="11">
        <f t="shared" si="106"/>
        <v>32049.999999999898</v>
      </c>
    </row>
    <row r="644" spans="4:14" ht="15" customHeight="1" x14ac:dyDescent="0.2">
      <c r="D644" s="34">
        <v>64.199999999999804</v>
      </c>
      <c r="E644" s="18">
        <f t="shared" ref="E644:E707" si="107">MAX($B$53,$B$50*$B$52*($B$51*(1+$B$14)/($B$51+K643))+$B$15)</f>
        <v>85.106382978723403</v>
      </c>
      <c r="F644" s="18">
        <f t="shared" si="102"/>
        <v>0</v>
      </c>
      <c r="G644" s="18">
        <f t="shared" si="103"/>
        <v>0</v>
      </c>
      <c r="H644" s="19">
        <f t="shared" si="104"/>
        <v>0</v>
      </c>
      <c r="I644" s="18">
        <f t="shared" ref="I644:I707" si="108">MAX(E644-H644-$B$15,0)/$B$52*$B$41</f>
        <v>42.553191489361701</v>
      </c>
      <c r="J644" s="19">
        <f t="shared" si="105"/>
        <v>0</v>
      </c>
      <c r="K644" s="19">
        <f t="shared" ref="K644:K707" si="109">MAX(J644+$B$28,$B$56)</f>
        <v>87.5</v>
      </c>
      <c r="L644" s="20">
        <f>H644/$B$50</f>
        <v>0</v>
      </c>
      <c r="M644" s="20">
        <f>I644/$B$50</f>
        <v>0.85106382978723405</v>
      </c>
      <c r="N644" s="11">
        <f t="shared" si="106"/>
        <v>32099.999999999902</v>
      </c>
    </row>
    <row r="645" spans="4:14" ht="15" customHeight="1" x14ac:dyDescent="0.2">
      <c r="D645" s="34">
        <v>64.299999999999798</v>
      </c>
      <c r="E645" s="18">
        <f t="shared" si="107"/>
        <v>85.106382978723403</v>
      </c>
      <c r="F645" s="18">
        <f t="shared" si="102"/>
        <v>0</v>
      </c>
      <c r="G645" s="18">
        <f t="shared" si="103"/>
        <v>0</v>
      </c>
      <c r="H645" s="19">
        <f t="shared" si="104"/>
        <v>0</v>
      </c>
      <c r="I645" s="18">
        <f t="shared" si="108"/>
        <v>42.553191489361701</v>
      </c>
      <c r="J645" s="19">
        <f t="shared" si="105"/>
        <v>0</v>
      </c>
      <c r="K645" s="19">
        <f t="shared" si="109"/>
        <v>87.5</v>
      </c>
      <c r="L645" s="20">
        <f>H645/$B$50</f>
        <v>0</v>
      </c>
      <c r="M645" s="20">
        <f>I645/$B$50</f>
        <v>0.85106382978723405</v>
      </c>
      <c r="N645" s="11">
        <f t="shared" si="106"/>
        <v>32149.999999999898</v>
      </c>
    </row>
    <row r="646" spans="4:14" ht="15" customHeight="1" x14ac:dyDescent="0.2">
      <c r="D646" s="34">
        <v>64.399999999999807</v>
      </c>
      <c r="E646" s="18">
        <f t="shared" si="107"/>
        <v>85.106382978723403</v>
      </c>
      <c r="F646" s="18">
        <f t="shared" si="102"/>
        <v>0</v>
      </c>
      <c r="G646" s="18">
        <f t="shared" si="103"/>
        <v>0</v>
      </c>
      <c r="H646" s="19">
        <f t="shared" si="104"/>
        <v>0</v>
      </c>
      <c r="I646" s="18">
        <f t="shared" si="108"/>
        <v>42.553191489361701</v>
      </c>
      <c r="J646" s="19">
        <f t="shared" si="105"/>
        <v>0</v>
      </c>
      <c r="K646" s="19">
        <f t="shared" si="109"/>
        <v>87.5</v>
      </c>
      <c r="L646" s="20">
        <f>H646/$B$50</f>
        <v>0</v>
      </c>
      <c r="M646" s="20">
        <f>I646/$B$50</f>
        <v>0.85106382978723405</v>
      </c>
      <c r="N646" s="11">
        <f t="shared" si="106"/>
        <v>32199.999999999902</v>
      </c>
    </row>
    <row r="647" spans="4:14" ht="15" customHeight="1" x14ac:dyDescent="0.2">
      <c r="D647" s="34">
        <v>64.499999999999801</v>
      </c>
      <c r="E647" s="18">
        <f t="shared" si="107"/>
        <v>85.106382978723403</v>
      </c>
      <c r="F647" s="18">
        <f t="shared" si="102"/>
        <v>0</v>
      </c>
      <c r="G647" s="18">
        <f t="shared" si="103"/>
        <v>0</v>
      </c>
      <c r="H647" s="19">
        <f t="shared" si="104"/>
        <v>0</v>
      </c>
      <c r="I647" s="18">
        <f t="shared" si="108"/>
        <v>42.553191489361701</v>
      </c>
      <c r="J647" s="19">
        <f t="shared" si="105"/>
        <v>0</v>
      </c>
      <c r="K647" s="19">
        <f t="shared" si="109"/>
        <v>87.5</v>
      </c>
      <c r="L647" s="20">
        <f>H647/$B$50</f>
        <v>0</v>
      </c>
      <c r="M647" s="20">
        <f>I647/$B$50</f>
        <v>0.85106382978723405</v>
      </c>
      <c r="N647" s="11">
        <f t="shared" si="106"/>
        <v>32249.999999999902</v>
      </c>
    </row>
    <row r="648" spans="4:14" ht="15" customHeight="1" x14ac:dyDescent="0.2">
      <c r="D648" s="34">
        <v>64.599999999999795</v>
      </c>
      <c r="E648" s="18">
        <f t="shared" si="107"/>
        <v>85.106382978723403</v>
      </c>
      <c r="F648" s="18">
        <f t="shared" si="102"/>
        <v>0</v>
      </c>
      <c r="G648" s="18">
        <f t="shared" si="103"/>
        <v>0</v>
      </c>
      <c r="H648" s="19">
        <f t="shared" si="104"/>
        <v>0</v>
      </c>
      <c r="I648" s="18">
        <f t="shared" si="108"/>
        <v>42.553191489361701</v>
      </c>
      <c r="J648" s="19">
        <f t="shared" si="105"/>
        <v>0</v>
      </c>
      <c r="K648" s="19">
        <f t="shared" si="109"/>
        <v>87.5</v>
      </c>
      <c r="L648" s="20">
        <f>H648/$B$50</f>
        <v>0</v>
      </c>
      <c r="M648" s="20">
        <f>I648/$B$50</f>
        <v>0.85106382978723405</v>
      </c>
      <c r="N648" s="11">
        <f t="shared" si="106"/>
        <v>32299.999999999898</v>
      </c>
    </row>
    <row r="649" spans="4:14" ht="15" customHeight="1" x14ac:dyDescent="0.2">
      <c r="D649" s="34">
        <v>64.699999999999804</v>
      </c>
      <c r="E649" s="18">
        <f t="shared" si="107"/>
        <v>85.106382978723403</v>
      </c>
      <c r="F649" s="18">
        <f t="shared" si="102"/>
        <v>0</v>
      </c>
      <c r="G649" s="18">
        <f t="shared" si="103"/>
        <v>0</v>
      </c>
      <c r="H649" s="19">
        <f t="shared" si="104"/>
        <v>0</v>
      </c>
      <c r="I649" s="18">
        <f t="shared" si="108"/>
        <v>42.553191489361701</v>
      </c>
      <c r="J649" s="19">
        <f t="shared" si="105"/>
        <v>0</v>
      </c>
      <c r="K649" s="19">
        <f t="shared" si="109"/>
        <v>87.5</v>
      </c>
      <c r="L649" s="20">
        <f>H649/$B$50</f>
        <v>0</v>
      </c>
      <c r="M649" s="20">
        <f>I649/$B$50</f>
        <v>0.85106382978723405</v>
      </c>
      <c r="N649" s="11">
        <f t="shared" si="106"/>
        <v>32349.999999999902</v>
      </c>
    </row>
    <row r="650" spans="4:14" ht="15" customHeight="1" x14ac:dyDescent="0.2">
      <c r="D650" s="34">
        <v>64.799999999999798</v>
      </c>
      <c r="E650" s="18">
        <f t="shared" si="107"/>
        <v>85.106382978723403</v>
      </c>
      <c r="F650" s="18">
        <f t="shared" si="102"/>
        <v>0</v>
      </c>
      <c r="G650" s="18">
        <f t="shared" si="103"/>
        <v>0</v>
      </c>
      <c r="H650" s="19">
        <f t="shared" si="104"/>
        <v>0</v>
      </c>
      <c r="I650" s="18">
        <f t="shared" si="108"/>
        <v>42.553191489361701</v>
      </c>
      <c r="J650" s="19">
        <f t="shared" si="105"/>
        <v>0</v>
      </c>
      <c r="K650" s="19">
        <f t="shared" si="109"/>
        <v>87.5</v>
      </c>
      <c r="L650" s="20">
        <f>H650/$B$50</f>
        <v>0</v>
      </c>
      <c r="M650" s="20">
        <f>I650/$B$50</f>
        <v>0.85106382978723405</v>
      </c>
      <c r="N650" s="11">
        <f t="shared" si="106"/>
        <v>32399.999999999898</v>
      </c>
    </row>
    <row r="651" spans="4:14" ht="15" customHeight="1" x14ac:dyDescent="0.2">
      <c r="D651" s="34">
        <v>64.899999999999807</v>
      </c>
      <c r="E651" s="18">
        <f t="shared" si="107"/>
        <v>85.106382978723403</v>
      </c>
      <c r="F651" s="18">
        <f t="shared" si="102"/>
        <v>0</v>
      </c>
      <c r="G651" s="18">
        <f t="shared" si="103"/>
        <v>0</v>
      </c>
      <c r="H651" s="19">
        <f t="shared" si="104"/>
        <v>0</v>
      </c>
      <c r="I651" s="18">
        <f t="shared" si="108"/>
        <v>42.553191489361701</v>
      </c>
      <c r="J651" s="19">
        <f t="shared" si="105"/>
        <v>0</v>
      </c>
      <c r="K651" s="19">
        <f t="shared" si="109"/>
        <v>87.5</v>
      </c>
      <c r="L651" s="20">
        <f>H651/$B$50</f>
        <v>0</v>
      </c>
      <c r="M651" s="20">
        <f>I651/$B$50</f>
        <v>0.85106382978723405</v>
      </c>
      <c r="N651" s="11">
        <f t="shared" si="106"/>
        <v>32449.999999999902</v>
      </c>
    </row>
    <row r="652" spans="4:14" ht="15" customHeight="1" x14ac:dyDescent="0.2">
      <c r="D652" s="34">
        <v>64.999999999999801</v>
      </c>
      <c r="E652" s="18">
        <f t="shared" si="107"/>
        <v>85.106382978723403</v>
      </c>
      <c r="F652" s="18">
        <f t="shared" si="102"/>
        <v>0</v>
      </c>
      <c r="G652" s="18">
        <f t="shared" si="103"/>
        <v>0</v>
      </c>
      <c r="H652" s="19">
        <f t="shared" si="104"/>
        <v>0</v>
      </c>
      <c r="I652" s="18">
        <f t="shared" si="108"/>
        <v>42.553191489361701</v>
      </c>
      <c r="J652" s="19">
        <f t="shared" si="105"/>
        <v>0</v>
      </c>
      <c r="K652" s="19">
        <f t="shared" si="109"/>
        <v>87.5</v>
      </c>
      <c r="L652" s="20">
        <f>H652/$B$50</f>
        <v>0</v>
      </c>
      <c r="M652" s="20">
        <f>I652/$B$50</f>
        <v>0.85106382978723405</v>
      </c>
      <c r="N652" s="11">
        <f t="shared" si="106"/>
        <v>32499.999999999902</v>
      </c>
    </row>
    <row r="653" spans="4:14" ht="15" customHeight="1" x14ac:dyDescent="0.2">
      <c r="D653" s="34">
        <v>65.099999999999795</v>
      </c>
      <c r="E653" s="18">
        <f t="shared" si="107"/>
        <v>85.106382978723403</v>
      </c>
      <c r="F653" s="18">
        <f t="shared" si="102"/>
        <v>0</v>
      </c>
      <c r="G653" s="18">
        <f t="shared" si="103"/>
        <v>0</v>
      </c>
      <c r="H653" s="19">
        <f t="shared" si="104"/>
        <v>0</v>
      </c>
      <c r="I653" s="18">
        <f t="shared" si="108"/>
        <v>42.553191489361701</v>
      </c>
      <c r="J653" s="19">
        <f t="shared" si="105"/>
        <v>0</v>
      </c>
      <c r="K653" s="19">
        <f t="shared" si="109"/>
        <v>87.5</v>
      </c>
      <c r="L653" s="20">
        <f>H653/$B$50</f>
        <v>0</v>
      </c>
      <c r="M653" s="20">
        <f>I653/$B$50</f>
        <v>0.85106382978723405</v>
      </c>
      <c r="N653" s="11">
        <f t="shared" si="106"/>
        <v>32549.999999999898</v>
      </c>
    </row>
    <row r="654" spans="4:14" ht="15" customHeight="1" x14ac:dyDescent="0.2">
      <c r="D654" s="34">
        <v>65.199999999999804</v>
      </c>
      <c r="E654" s="18">
        <f t="shared" si="107"/>
        <v>85.106382978723403</v>
      </c>
      <c r="F654" s="18">
        <f t="shared" si="102"/>
        <v>0</v>
      </c>
      <c r="G654" s="18">
        <f t="shared" si="103"/>
        <v>0</v>
      </c>
      <c r="H654" s="19">
        <f t="shared" si="104"/>
        <v>0</v>
      </c>
      <c r="I654" s="18">
        <f t="shared" si="108"/>
        <v>42.553191489361701</v>
      </c>
      <c r="J654" s="19">
        <f t="shared" si="105"/>
        <v>0</v>
      </c>
      <c r="K654" s="19">
        <f t="shared" si="109"/>
        <v>87.5</v>
      </c>
      <c r="L654" s="20">
        <f>H654/$B$50</f>
        <v>0</v>
      </c>
      <c r="M654" s="20">
        <f>I654/$B$50</f>
        <v>0.85106382978723405</v>
      </c>
      <c r="N654" s="11">
        <f t="shared" si="106"/>
        <v>32599.999999999902</v>
      </c>
    </row>
    <row r="655" spans="4:14" ht="15" customHeight="1" x14ac:dyDescent="0.2">
      <c r="D655" s="34">
        <v>65.299999999999798</v>
      </c>
      <c r="E655" s="18">
        <f t="shared" si="107"/>
        <v>85.106382978723403</v>
      </c>
      <c r="F655" s="18">
        <f t="shared" si="102"/>
        <v>0</v>
      </c>
      <c r="G655" s="18">
        <f t="shared" si="103"/>
        <v>0</v>
      </c>
      <c r="H655" s="19">
        <f t="shared" si="104"/>
        <v>0</v>
      </c>
      <c r="I655" s="18">
        <f t="shared" si="108"/>
        <v>42.553191489361701</v>
      </c>
      <c r="J655" s="19">
        <f t="shared" si="105"/>
        <v>0</v>
      </c>
      <c r="K655" s="19">
        <f t="shared" si="109"/>
        <v>87.5</v>
      </c>
      <c r="L655" s="20">
        <f>H655/$B$50</f>
        <v>0</v>
      </c>
      <c r="M655" s="20">
        <f>I655/$B$50</f>
        <v>0.85106382978723405</v>
      </c>
      <c r="N655" s="11">
        <f t="shared" si="106"/>
        <v>32649.999999999898</v>
      </c>
    </row>
    <row r="656" spans="4:14" ht="15" customHeight="1" x14ac:dyDescent="0.2">
      <c r="D656" s="34">
        <v>65.399999999999807</v>
      </c>
      <c r="E656" s="18">
        <f t="shared" si="107"/>
        <v>85.106382978723403</v>
      </c>
      <c r="F656" s="18">
        <f t="shared" si="102"/>
        <v>0</v>
      </c>
      <c r="G656" s="18">
        <f t="shared" si="103"/>
        <v>0</v>
      </c>
      <c r="H656" s="19">
        <f t="shared" si="104"/>
        <v>0</v>
      </c>
      <c r="I656" s="18">
        <f t="shared" si="108"/>
        <v>42.553191489361701</v>
      </c>
      <c r="J656" s="19">
        <f t="shared" si="105"/>
        <v>0</v>
      </c>
      <c r="K656" s="19">
        <f t="shared" si="109"/>
        <v>87.5</v>
      </c>
      <c r="L656" s="20">
        <f>H656/$B$50</f>
        <v>0</v>
      </c>
      <c r="M656" s="20">
        <f>I656/$B$50</f>
        <v>0.85106382978723405</v>
      </c>
      <c r="N656" s="11">
        <f t="shared" si="106"/>
        <v>32699.999999999902</v>
      </c>
    </row>
    <row r="657" spans="4:14" ht="15" customHeight="1" x14ac:dyDescent="0.2">
      <c r="D657" s="34">
        <v>65.499999999999801</v>
      </c>
      <c r="E657" s="18">
        <f t="shared" si="107"/>
        <v>85.106382978723403</v>
      </c>
      <c r="F657" s="18">
        <f t="shared" si="102"/>
        <v>0</v>
      </c>
      <c r="G657" s="18">
        <f t="shared" si="103"/>
        <v>0</v>
      </c>
      <c r="H657" s="19">
        <f t="shared" si="104"/>
        <v>0</v>
      </c>
      <c r="I657" s="18">
        <f t="shared" si="108"/>
        <v>42.553191489361701</v>
      </c>
      <c r="J657" s="19">
        <f t="shared" si="105"/>
        <v>0</v>
      </c>
      <c r="K657" s="19">
        <f t="shared" si="109"/>
        <v>87.5</v>
      </c>
      <c r="L657" s="20">
        <f>H657/$B$50</f>
        <v>0</v>
      </c>
      <c r="M657" s="20">
        <f>I657/$B$50</f>
        <v>0.85106382978723405</v>
      </c>
      <c r="N657" s="11">
        <f t="shared" si="106"/>
        <v>32749.999999999902</v>
      </c>
    </row>
    <row r="658" spans="4:14" ht="15" customHeight="1" x14ac:dyDescent="0.2">
      <c r="D658" s="34">
        <v>65.599999999999795</v>
      </c>
      <c r="E658" s="18">
        <f t="shared" si="107"/>
        <v>85.106382978723403</v>
      </c>
      <c r="F658" s="18">
        <f t="shared" si="102"/>
        <v>0</v>
      </c>
      <c r="G658" s="18">
        <f t="shared" si="103"/>
        <v>0</v>
      </c>
      <c r="H658" s="19">
        <f t="shared" si="104"/>
        <v>0</v>
      </c>
      <c r="I658" s="18">
        <f t="shared" si="108"/>
        <v>42.553191489361701</v>
      </c>
      <c r="J658" s="19">
        <f t="shared" si="105"/>
        <v>0</v>
      </c>
      <c r="K658" s="19">
        <f t="shared" si="109"/>
        <v>87.5</v>
      </c>
      <c r="L658" s="20">
        <f>H658/$B$50</f>
        <v>0</v>
      </c>
      <c r="M658" s="20">
        <f>I658/$B$50</f>
        <v>0.85106382978723405</v>
      </c>
      <c r="N658" s="11">
        <f t="shared" si="106"/>
        <v>32799.999999999898</v>
      </c>
    </row>
    <row r="659" spans="4:14" ht="15" customHeight="1" x14ac:dyDescent="0.2">
      <c r="D659" s="34">
        <v>65.699999999999804</v>
      </c>
      <c r="E659" s="18">
        <f t="shared" si="107"/>
        <v>85.106382978723403</v>
      </c>
      <c r="F659" s="18">
        <f t="shared" si="102"/>
        <v>0</v>
      </c>
      <c r="G659" s="18">
        <f t="shared" si="103"/>
        <v>0</v>
      </c>
      <c r="H659" s="19">
        <f t="shared" si="104"/>
        <v>0</v>
      </c>
      <c r="I659" s="18">
        <f t="shared" si="108"/>
        <v>42.553191489361701</v>
      </c>
      <c r="J659" s="19">
        <f t="shared" si="105"/>
        <v>0</v>
      </c>
      <c r="K659" s="19">
        <f t="shared" si="109"/>
        <v>87.5</v>
      </c>
      <c r="L659" s="20">
        <f>H659/$B$50</f>
        <v>0</v>
      </c>
      <c r="M659" s="20">
        <f>I659/$B$50</f>
        <v>0.85106382978723405</v>
      </c>
      <c r="N659" s="11">
        <f t="shared" si="106"/>
        <v>32849.999999999905</v>
      </c>
    </row>
    <row r="660" spans="4:14" ht="15" customHeight="1" x14ac:dyDescent="0.2">
      <c r="D660" s="34">
        <v>65.799999999999798</v>
      </c>
      <c r="E660" s="18">
        <f t="shared" si="107"/>
        <v>85.106382978723403</v>
      </c>
      <c r="F660" s="18">
        <f t="shared" si="102"/>
        <v>0</v>
      </c>
      <c r="G660" s="18">
        <f t="shared" si="103"/>
        <v>0</v>
      </c>
      <c r="H660" s="19">
        <f t="shared" si="104"/>
        <v>0</v>
      </c>
      <c r="I660" s="18">
        <f t="shared" si="108"/>
        <v>42.553191489361701</v>
      </c>
      <c r="J660" s="19">
        <f t="shared" si="105"/>
        <v>0</v>
      </c>
      <c r="K660" s="19">
        <f t="shared" si="109"/>
        <v>87.5</v>
      </c>
      <c r="L660" s="20">
        <f>H660/$B$50</f>
        <v>0</v>
      </c>
      <c r="M660" s="20">
        <f>I660/$B$50</f>
        <v>0.85106382978723405</v>
      </c>
      <c r="N660" s="11">
        <f t="shared" si="106"/>
        <v>32899.999999999898</v>
      </c>
    </row>
    <row r="661" spans="4:14" ht="15" customHeight="1" x14ac:dyDescent="0.2">
      <c r="D661" s="34">
        <v>65.899999999999807</v>
      </c>
      <c r="E661" s="18">
        <f t="shared" si="107"/>
        <v>85.106382978723403</v>
      </c>
      <c r="F661" s="18">
        <f t="shared" si="102"/>
        <v>0</v>
      </c>
      <c r="G661" s="18">
        <f t="shared" si="103"/>
        <v>0</v>
      </c>
      <c r="H661" s="19">
        <f t="shared" si="104"/>
        <v>0</v>
      </c>
      <c r="I661" s="18">
        <f t="shared" si="108"/>
        <v>42.553191489361701</v>
      </c>
      <c r="J661" s="19">
        <f t="shared" si="105"/>
        <v>0</v>
      </c>
      <c r="K661" s="19">
        <f t="shared" si="109"/>
        <v>87.5</v>
      </c>
      <c r="L661" s="20">
        <f>H661/$B$50</f>
        <v>0</v>
      </c>
      <c r="M661" s="20">
        <f>I661/$B$50</f>
        <v>0.85106382978723405</v>
      </c>
      <c r="N661" s="11">
        <f t="shared" si="106"/>
        <v>32949.999999999905</v>
      </c>
    </row>
    <row r="662" spans="4:14" ht="15" customHeight="1" x14ac:dyDescent="0.2">
      <c r="D662" s="34">
        <v>65.999999999999801</v>
      </c>
      <c r="E662" s="18">
        <f t="shared" si="107"/>
        <v>85.106382978723403</v>
      </c>
      <c r="F662" s="18">
        <f t="shared" si="102"/>
        <v>0</v>
      </c>
      <c r="G662" s="18">
        <f t="shared" si="103"/>
        <v>0</v>
      </c>
      <c r="H662" s="19">
        <f t="shared" si="104"/>
        <v>0</v>
      </c>
      <c r="I662" s="18">
        <f t="shared" si="108"/>
        <v>42.553191489361701</v>
      </c>
      <c r="J662" s="19">
        <f t="shared" si="105"/>
        <v>0</v>
      </c>
      <c r="K662" s="19">
        <f t="shared" si="109"/>
        <v>87.5</v>
      </c>
      <c r="L662" s="20">
        <f>H662/$B$50</f>
        <v>0</v>
      </c>
      <c r="M662" s="20">
        <f>I662/$B$50</f>
        <v>0.85106382978723405</v>
      </c>
      <c r="N662" s="11">
        <f t="shared" si="106"/>
        <v>32999.999999999898</v>
      </c>
    </row>
    <row r="663" spans="4:14" ht="15" customHeight="1" x14ac:dyDescent="0.2">
      <c r="D663" s="34">
        <v>66.099999999999795</v>
      </c>
      <c r="E663" s="18">
        <f t="shared" si="107"/>
        <v>85.106382978723403</v>
      </c>
      <c r="F663" s="18">
        <f t="shared" si="102"/>
        <v>0</v>
      </c>
      <c r="G663" s="18">
        <f t="shared" si="103"/>
        <v>0</v>
      </c>
      <c r="H663" s="19">
        <f t="shared" si="104"/>
        <v>0</v>
      </c>
      <c r="I663" s="18">
        <f t="shared" si="108"/>
        <v>42.553191489361701</v>
      </c>
      <c r="J663" s="19">
        <f t="shared" si="105"/>
        <v>0</v>
      </c>
      <c r="K663" s="19">
        <f t="shared" si="109"/>
        <v>87.5</v>
      </c>
      <c r="L663" s="20">
        <f>H663/$B$50</f>
        <v>0</v>
      </c>
      <c r="M663" s="20">
        <f>I663/$B$50</f>
        <v>0.85106382978723405</v>
      </c>
      <c r="N663" s="11">
        <f t="shared" si="106"/>
        <v>33049.999999999898</v>
      </c>
    </row>
    <row r="664" spans="4:14" ht="15" customHeight="1" x14ac:dyDescent="0.2">
      <c r="D664" s="34">
        <v>66.199999999999804</v>
      </c>
      <c r="E664" s="18">
        <f t="shared" si="107"/>
        <v>85.106382978723403</v>
      </c>
      <c r="F664" s="18">
        <f t="shared" si="102"/>
        <v>0</v>
      </c>
      <c r="G664" s="18">
        <f t="shared" si="103"/>
        <v>0</v>
      </c>
      <c r="H664" s="19">
        <f t="shared" si="104"/>
        <v>0</v>
      </c>
      <c r="I664" s="18">
        <f t="shared" si="108"/>
        <v>42.553191489361701</v>
      </c>
      <c r="J664" s="19">
        <f t="shared" si="105"/>
        <v>0</v>
      </c>
      <c r="K664" s="19">
        <f t="shared" si="109"/>
        <v>87.5</v>
      </c>
      <c r="L664" s="20">
        <f>H664/$B$50</f>
        <v>0</v>
      </c>
      <c r="M664" s="20">
        <f>I664/$B$50</f>
        <v>0.85106382978723405</v>
      </c>
      <c r="N664" s="11">
        <f t="shared" si="106"/>
        <v>33099.999999999905</v>
      </c>
    </row>
    <row r="665" spans="4:14" ht="15" customHeight="1" x14ac:dyDescent="0.2">
      <c r="D665" s="34">
        <v>66.299999999999798</v>
      </c>
      <c r="E665" s="18">
        <f t="shared" si="107"/>
        <v>85.106382978723403</v>
      </c>
      <c r="F665" s="18">
        <f t="shared" si="102"/>
        <v>0</v>
      </c>
      <c r="G665" s="18">
        <f t="shared" si="103"/>
        <v>0</v>
      </c>
      <c r="H665" s="19">
        <f t="shared" si="104"/>
        <v>0</v>
      </c>
      <c r="I665" s="18">
        <f t="shared" si="108"/>
        <v>42.553191489361701</v>
      </c>
      <c r="J665" s="19">
        <f t="shared" si="105"/>
        <v>0</v>
      </c>
      <c r="K665" s="19">
        <f t="shared" si="109"/>
        <v>87.5</v>
      </c>
      <c r="L665" s="20">
        <f>H665/$B$50</f>
        <v>0</v>
      </c>
      <c r="M665" s="20">
        <f>I665/$B$50</f>
        <v>0.85106382978723405</v>
      </c>
      <c r="N665" s="11">
        <f t="shared" si="106"/>
        <v>33149.999999999898</v>
      </c>
    </row>
    <row r="666" spans="4:14" ht="15" customHeight="1" x14ac:dyDescent="0.2">
      <c r="D666" s="34">
        <v>66.399999999999807</v>
      </c>
      <c r="E666" s="18">
        <f t="shared" si="107"/>
        <v>85.106382978723403</v>
      </c>
      <c r="F666" s="18">
        <f t="shared" si="102"/>
        <v>0</v>
      </c>
      <c r="G666" s="18">
        <f t="shared" si="103"/>
        <v>0</v>
      </c>
      <c r="H666" s="19">
        <f t="shared" si="104"/>
        <v>0</v>
      </c>
      <c r="I666" s="18">
        <f t="shared" si="108"/>
        <v>42.553191489361701</v>
      </c>
      <c r="J666" s="19">
        <f t="shared" si="105"/>
        <v>0</v>
      </c>
      <c r="K666" s="19">
        <f t="shared" si="109"/>
        <v>87.5</v>
      </c>
      <c r="L666" s="20">
        <f>H666/$B$50</f>
        <v>0</v>
      </c>
      <c r="M666" s="20">
        <f>I666/$B$50</f>
        <v>0.85106382978723405</v>
      </c>
      <c r="N666" s="11">
        <f t="shared" si="106"/>
        <v>33199.999999999905</v>
      </c>
    </row>
    <row r="667" spans="4:14" ht="15" customHeight="1" x14ac:dyDescent="0.2">
      <c r="D667" s="34">
        <v>66.499999999999801</v>
      </c>
      <c r="E667" s="18">
        <f t="shared" si="107"/>
        <v>85.106382978723403</v>
      </c>
      <c r="F667" s="18">
        <f t="shared" si="102"/>
        <v>0</v>
      </c>
      <c r="G667" s="18">
        <f t="shared" si="103"/>
        <v>0</v>
      </c>
      <c r="H667" s="19">
        <f t="shared" si="104"/>
        <v>0</v>
      </c>
      <c r="I667" s="18">
        <f t="shared" si="108"/>
        <v>42.553191489361701</v>
      </c>
      <c r="J667" s="19">
        <f t="shared" si="105"/>
        <v>0</v>
      </c>
      <c r="K667" s="19">
        <f t="shared" si="109"/>
        <v>87.5</v>
      </c>
      <c r="L667" s="20">
        <f>H667/$B$50</f>
        <v>0</v>
      </c>
      <c r="M667" s="20">
        <f>I667/$B$50</f>
        <v>0.85106382978723405</v>
      </c>
      <c r="N667" s="11">
        <f t="shared" si="106"/>
        <v>33249.999999999898</v>
      </c>
    </row>
    <row r="668" spans="4:14" ht="15" customHeight="1" x14ac:dyDescent="0.2">
      <c r="D668" s="34">
        <v>66.599999999999795</v>
      </c>
      <c r="E668" s="18">
        <f t="shared" si="107"/>
        <v>85.106382978723403</v>
      </c>
      <c r="F668" s="18">
        <f t="shared" si="102"/>
        <v>0</v>
      </c>
      <c r="G668" s="18">
        <f t="shared" si="103"/>
        <v>0</v>
      </c>
      <c r="H668" s="19">
        <f t="shared" si="104"/>
        <v>0</v>
      </c>
      <c r="I668" s="18">
        <f t="shared" si="108"/>
        <v>42.553191489361701</v>
      </c>
      <c r="J668" s="19">
        <f t="shared" si="105"/>
        <v>0</v>
      </c>
      <c r="K668" s="19">
        <f t="shared" si="109"/>
        <v>87.5</v>
      </c>
      <c r="L668" s="20">
        <f>H668/$B$50</f>
        <v>0</v>
      </c>
      <c r="M668" s="20">
        <f>I668/$B$50</f>
        <v>0.85106382978723405</v>
      </c>
      <c r="N668" s="11">
        <f t="shared" si="106"/>
        <v>33299.999999999898</v>
      </c>
    </row>
    <row r="669" spans="4:14" ht="15" customHeight="1" x14ac:dyDescent="0.2">
      <c r="D669" s="34">
        <v>66.699999999999804</v>
      </c>
      <c r="E669" s="18">
        <f t="shared" si="107"/>
        <v>85.106382978723403</v>
      </c>
      <c r="F669" s="18">
        <f t="shared" si="102"/>
        <v>0</v>
      </c>
      <c r="G669" s="18">
        <f t="shared" si="103"/>
        <v>0</v>
      </c>
      <c r="H669" s="19">
        <f t="shared" si="104"/>
        <v>0</v>
      </c>
      <c r="I669" s="18">
        <f t="shared" si="108"/>
        <v>42.553191489361701</v>
      </c>
      <c r="J669" s="19">
        <f t="shared" si="105"/>
        <v>0</v>
      </c>
      <c r="K669" s="19">
        <f t="shared" si="109"/>
        <v>87.5</v>
      </c>
      <c r="L669" s="20">
        <f>H669/$B$50</f>
        <v>0</v>
      </c>
      <c r="M669" s="20">
        <f>I669/$B$50</f>
        <v>0.85106382978723405</v>
      </c>
      <c r="N669" s="11">
        <f t="shared" si="106"/>
        <v>33349.999999999905</v>
      </c>
    </row>
    <row r="670" spans="4:14" ht="15" customHeight="1" x14ac:dyDescent="0.2">
      <c r="D670" s="34">
        <v>66.799999999999798</v>
      </c>
      <c r="E670" s="18">
        <f t="shared" si="107"/>
        <v>85.106382978723403</v>
      </c>
      <c r="F670" s="18">
        <f t="shared" si="102"/>
        <v>0</v>
      </c>
      <c r="G670" s="18">
        <f t="shared" si="103"/>
        <v>0</v>
      </c>
      <c r="H670" s="19">
        <f t="shared" si="104"/>
        <v>0</v>
      </c>
      <c r="I670" s="18">
        <f t="shared" si="108"/>
        <v>42.553191489361701</v>
      </c>
      <c r="J670" s="19">
        <f t="shared" si="105"/>
        <v>0</v>
      </c>
      <c r="K670" s="19">
        <f t="shared" si="109"/>
        <v>87.5</v>
      </c>
      <c r="L670" s="20">
        <f>H670/$B$50</f>
        <v>0</v>
      </c>
      <c r="M670" s="20">
        <f>I670/$B$50</f>
        <v>0.85106382978723405</v>
      </c>
      <c r="N670" s="11">
        <f t="shared" si="106"/>
        <v>33399.999999999898</v>
      </c>
    </row>
    <row r="671" spans="4:14" ht="15" customHeight="1" x14ac:dyDescent="0.2">
      <c r="D671" s="34">
        <v>66.899999999999807</v>
      </c>
      <c r="E671" s="18">
        <f t="shared" si="107"/>
        <v>85.106382978723403</v>
      </c>
      <c r="F671" s="18">
        <f t="shared" si="102"/>
        <v>0</v>
      </c>
      <c r="G671" s="18">
        <f t="shared" si="103"/>
        <v>0</v>
      </c>
      <c r="H671" s="19">
        <f t="shared" si="104"/>
        <v>0</v>
      </c>
      <c r="I671" s="18">
        <f t="shared" si="108"/>
        <v>42.553191489361701</v>
      </c>
      <c r="J671" s="19">
        <f t="shared" si="105"/>
        <v>0</v>
      </c>
      <c r="K671" s="19">
        <f t="shared" si="109"/>
        <v>87.5</v>
      </c>
      <c r="L671" s="20">
        <f>H671/$B$50</f>
        <v>0</v>
      </c>
      <c r="M671" s="20">
        <f>I671/$B$50</f>
        <v>0.85106382978723405</v>
      </c>
      <c r="N671" s="11">
        <f t="shared" si="106"/>
        <v>33449.999999999905</v>
      </c>
    </row>
    <row r="672" spans="4:14" ht="15" customHeight="1" x14ac:dyDescent="0.2">
      <c r="D672" s="34">
        <v>66.999999999999801</v>
      </c>
      <c r="E672" s="18">
        <f t="shared" si="107"/>
        <v>85.106382978723403</v>
      </c>
      <c r="F672" s="18">
        <f t="shared" si="102"/>
        <v>0</v>
      </c>
      <c r="G672" s="18">
        <f t="shared" si="103"/>
        <v>0</v>
      </c>
      <c r="H672" s="19">
        <f t="shared" si="104"/>
        <v>0</v>
      </c>
      <c r="I672" s="18">
        <f t="shared" si="108"/>
        <v>42.553191489361701</v>
      </c>
      <c r="J672" s="19">
        <f t="shared" si="105"/>
        <v>0</v>
      </c>
      <c r="K672" s="19">
        <f t="shared" si="109"/>
        <v>87.5</v>
      </c>
      <c r="L672" s="20">
        <f>H672/$B$50</f>
        <v>0</v>
      </c>
      <c r="M672" s="20">
        <f>I672/$B$50</f>
        <v>0.85106382978723405</v>
      </c>
      <c r="N672" s="11">
        <f t="shared" si="106"/>
        <v>33499.999999999898</v>
      </c>
    </row>
    <row r="673" spans="4:14" ht="15" customHeight="1" x14ac:dyDescent="0.2">
      <c r="D673" s="34">
        <v>67.099999999999795</v>
      </c>
      <c r="E673" s="18">
        <f t="shared" si="107"/>
        <v>85.106382978723403</v>
      </c>
      <c r="F673" s="18">
        <f t="shared" si="102"/>
        <v>0</v>
      </c>
      <c r="G673" s="18">
        <f t="shared" si="103"/>
        <v>0</v>
      </c>
      <c r="H673" s="19">
        <f t="shared" si="104"/>
        <v>0</v>
      </c>
      <c r="I673" s="18">
        <f t="shared" si="108"/>
        <v>42.553191489361701</v>
      </c>
      <c r="J673" s="19">
        <f t="shared" si="105"/>
        <v>0</v>
      </c>
      <c r="K673" s="19">
        <f t="shared" si="109"/>
        <v>87.5</v>
      </c>
      <c r="L673" s="20">
        <f>H673/$B$50</f>
        <v>0</v>
      </c>
      <c r="M673" s="20">
        <f>I673/$B$50</f>
        <v>0.85106382978723405</v>
      </c>
      <c r="N673" s="11">
        <f t="shared" si="106"/>
        <v>33549.999999999898</v>
      </c>
    </row>
    <row r="674" spans="4:14" ht="15" customHeight="1" x14ac:dyDescent="0.2">
      <c r="D674" s="34">
        <v>67.199999999999804</v>
      </c>
      <c r="E674" s="18">
        <f t="shared" si="107"/>
        <v>85.106382978723403</v>
      </c>
      <c r="F674" s="18">
        <f t="shared" si="102"/>
        <v>0</v>
      </c>
      <c r="G674" s="18">
        <f t="shared" si="103"/>
        <v>0</v>
      </c>
      <c r="H674" s="19">
        <f t="shared" si="104"/>
        <v>0</v>
      </c>
      <c r="I674" s="18">
        <f t="shared" si="108"/>
        <v>42.553191489361701</v>
      </c>
      <c r="J674" s="19">
        <f t="shared" si="105"/>
        <v>0</v>
      </c>
      <c r="K674" s="19">
        <f t="shared" si="109"/>
        <v>87.5</v>
      </c>
      <c r="L674" s="20">
        <f>H674/$B$50</f>
        <v>0</v>
      </c>
      <c r="M674" s="20">
        <f>I674/$B$50</f>
        <v>0.85106382978723405</v>
      </c>
      <c r="N674" s="11">
        <f t="shared" si="106"/>
        <v>33599.999999999905</v>
      </c>
    </row>
    <row r="675" spans="4:14" ht="15" customHeight="1" x14ac:dyDescent="0.2">
      <c r="D675" s="34">
        <v>67.299999999999798</v>
      </c>
      <c r="E675" s="18">
        <f t="shared" si="107"/>
        <v>85.106382978723403</v>
      </c>
      <c r="F675" s="18">
        <f t="shared" si="102"/>
        <v>0</v>
      </c>
      <c r="G675" s="18">
        <f t="shared" si="103"/>
        <v>0</v>
      </c>
      <c r="H675" s="19">
        <f t="shared" si="104"/>
        <v>0</v>
      </c>
      <c r="I675" s="18">
        <f t="shared" si="108"/>
        <v>42.553191489361701</v>
      </c>
      <c r="J675" s="19">
        <f t="shared" si="105"/>
        <v>0</v>
      </c>
      <c r="K675" s="19">
        <f t="shared" si="109"/>
        <v>87.5</v>
      </c>
      <c r="L675" s="20">
        <f>H675/$B$50</f>
        <v>0</v>
      </c>
      <c r="M675" s="20">
        <f>I675/$B$50</f>
        <v>0.85106382978723405</v>
      </c>
      <c r="N675" s="11">
        <f t="shared" si="106"/>
        <v>33649.999999999898</v>
      </c>
    </row>
    <row r="676" spans="4:14" ht="15" customHeight="1" x14ac:dyDescent="0.2">
      <c r="D676" s="34">
        <v>67.399999999999807</v>
      </c>
      <c r="E676" s="18">
        <f t="shared" si="107"/>
        <v>85.106382978723403</v>
      </c>
      <c r="F676" s="18">
        <f t="shared" si="102"/>
        <v>0</v>
      </c>
      <c r="G676" s="18">
        <f t="shared" si="103"/>
        <v>0</v>
      </c>
      <c r="H676" s="19">
        <f t="shared" si="104"/>
        <v>0</v>
      </c>
      <c r="I676" s="18">
        <f t="shared" si="108"/>
        <v>42.553191489361701</v>
      </c>
      <c r="J676" s="19">
        <f t="shared" si="105"/>
        <v>0</v>
      </c>
      <c r="K676" s="19">
        <f t="shared" si="109"/>
        <v>87.5</v>
      </c>
      <c r="L676" s="20">
        <f>H676/$B$50</f>
        <v>0</v>
      </c>
      <c r="M676" s="20">
        <f>I676/$B$50</f>
        <v>0.85106382978723405</v>
      </c>
      <c r="N676" s="11">
        <f t="shared" si="106"/>
        <v>33699.999999999905</v>
      </c>
    </row>
    <row r="677" spans="4:14" ht="15" customHeight="1" x14ac:dyDescent="0.2">
      <c r="D677" s="34">
        <v>67.499999999999801</v>
      </c>
      <c r="E677" s="18">
        <f t="shared" si="107"/>
        <v>85.106382978723403</v>
      </c>
      <c r="F677" s="18">
        <f t="shared" si="102"/>
        <v>0</v>
      </c>
      <c r="G677" s="18">
        <f t="shared" si="103"/>
        <v>0</v>
      </c>
      <c r="H677" s="19">
        <f t="shared" si="104"/>
        <v>0</v>
      </c>
      <c r="I677" s="18">
        <f t="shared" si="108"/>
        <v>42.553191489361701</v>
      </c>
      <c r="J677" s="19">
        <f t="shared" si="105"/>
        <v>0</v>
      </c>
      <c r="K677" s="19">
        <f t="shared" si="109"/>
        <v>87.5</v>
      </c>
      <c r="L677" s="20">
        <f>H677/$B$50</f>
        <v>0</v>
      </c>
      <c r="M677" s="20">
        <f>I677/$B$50</f>
        <v>0.85106382978723405</v>
      </c>
      <c r="N677" s="11">
        <f t="shared" si="106"/>
        <v>33749.999999999898</v>
      </c>
    </row>
    <row r="678" spans="4:14" ht="15" customHeight="1" x14ac:dyDescent="0.2">
      <c r="D678" s="34">
        <v>67.599999999999795</v>
      </c>
      <c r="E678" s="18">
        <f t="shared" si="107"/>
        <v>85.106382978723403</v>
      </c>
      <c r="F678" s="18">
        <f t="shared" ref="F678:F741" si="110">MAX(F677-$E678/30,0)</f>
        <v>0</v>
      </c>
      <c r="G678" s="18">
        <f t="shared" ref="G678:G741" si="111">MAX(G677-$E678/15,0)</f>
        <v>0</v>
      </c>
      <c r="H678" s="19">
        <f t="shared" ref="H678:H741" si="112">12*(F677-F678)+9*(G677-G678)</f>
        <v>0</v>
      </c>
      <c r="I678" s="18">
        <f t="shared" si="108"/>
        <v>42.553191489361701</v>
      </c>
      <c r="J678" s="19">
        <f t="shared" ref="J678:J741" si="113">9*G678+6*F678</f>
        <v>0</v>
      </c>
      <c r="K678" s="19">
        <f t="shared" si="109"/>
        <v>87.5</v>
      </c>
      <c r="L678" s="20">
        <f>H678/$B$50</f>
        <v>0</v>
      </c>
      <c r="M678" s="20">
        <f>I678/$B$50</f>
        <v>0.85106382978723405</v>
      </c>
      <c r="N678" s="11">
        <f t="shared" ref="N678:N741" si="114">$B$4*D678</f>
        <v>33799.999999999898</v>
      </c>
    </row>
    <row r="679" spans="4:14" ht="15" customHeight="1" x14ac:dyDescent="0.2">
      <c r="D679" s="34">
        <v>67.699999999999804</v>
      </c>
      <c r="E679" s="18">
        <f t="shared" si="107"/>
        <v>85.106382978723403</v>
      </c>
      <c r="F679" s="18">
        <f t="shared" si="110"/>
        <v>0</v>
      </c>
      <c r="G679" s="18">
        <f t="shared" si="111"/>
        <v>0</v>
      </c>
      <c r="H679" s="19">
        <f t="shared" si="112"/>
        <v>0</v>
      </c>
      <c r="I679" s="18">
        <f t="shared" si="108"/>
        <v>42.553191489361701</v>
      </c>
      <c r="J679" s="19">
        <f t="shared" si="113"/>
        <v>0</v>
      </c>
      <c r="K679" s="19">
        <f t="shared" si="109"/>
        <v>87.5</v>
      </c>
      <c r="L679" s="20">
        <f>H679/$B$50</f>
        <v>0</v>
      </c>
      <c r="M679" s="20">
        <f>I679/$B$50</f>
        <v>0.85106382978723405</v>
      </c>
      <c r="N679" s="11">
        <f t="shared" si="114"/>
        <v>33849.999999999905</v>
      </c>
    </row>
    <row r="680" spans="4:14" ht="15" customHeight="1" x14ac:dyDescent="0.2">
      <c r="D680" s="34">
        <v>67.799999999999798</v>
      </c>
      <c r="E680" s="18">
        <f t="shared" si="107"/>
        <v>85.106382978723403</v>
      </c>
      <c r="F680" s="18">
        <f t="shared" si="110"/>
        <v>0</v>
      </c>
      <c r="G680" s="18">
        <f t="shared" si="111"/>
        <v>0</v>
      </c>
      <c r="H680" s="19">
        <f t="shared" si="112"/>
        <v>0</v>
      </c>
      <c r="I680" s="18">
        <f t="shared" si="108"/>
        <v>42.553191489361701</v>
      </c>
      <c r="J680" s="19">
        <f t="shared" si="113"/>
        <v>0</v>
      </c>
      <c r="K680" s="19">
        <f t="shared" si="109"/>
        <v>87.5</v>
      </c>
      <c r="L680" s="20">
        <f>H680/$B$50</f>
        <v>0</v>
      </c>
      <c r="M680" s="20">
        <f>I680/$B$50</f>
        <v>0.85106382978723405</v>
      </c>
      <c r="N680" s="11">
        <f t="shared" si="114"/>
        <v>33899.999999999898</v>
      </c>
    </row>
    <row r="681" spans="4:14" ht="15" customHeight="1" x14ac:dyDescent="0.2">
      <c r="D681" s="34">
        <v>67.899999999999807</v>
      </c>
      <c r="E681" s="18">
        <f t="shared" si="107"/>
        <v>85.106382978723403</v>
      </c>
      <c r="F681" s="18">
        <f t="shared" si="110"/>
        <v>0</v>
      </c>
      <c r="G681" s="18">
        <f t="shared" si="111"/>
        <v>0</v>
      </c>
      <c r="H681" s="19">
        <f t="shared" si="112"/>
        <v>0</v>
      </c>
      <c r="I681" s="18">
        <f t="shared" si="108"/>
        <v>42.553191489361701</v>
      </c>
      <c r="J681" s="19">
        <f t="shared" si="113"/>
        <v>0</v>
      </c>
      <c r="K681" s="19">
        <f t="shared" si="109"/>
        <v>87.5</v>
      </c>
      <c r="L681" s="20">
        <f>H681/$B$50</f>
        <v>0</v>
      </c>
      <c r="M681" s="20">
        <f>I681/$B$50</f>
        <v>0.85106382978723405</v>
      </c>
      <c r="N681" s="11">
        <f t="shared" si="114"/>
        <v>33949.999999999905</v>
      </c>
    </row>
    <row r="682" spans="4:14" ht="15" customHeight="1" x14ac:dyDescent="0.2">
      <c r="D682" s="34">
        <v>67.999999999999801</v>
      </c>
      <c r="E682" s="18">
        <f t="shared" si="107"/>
        <v>85.106382978723403</v>
      </c>
      <c r="F682" s="18">
        <f t="shared" si="110"/>
        <v>0</v>
      </c>
      <c r="G682" s="18">
        <f t="shared" si="111"/>
        <v>0</v>
      </c>
      <c r="H682" s="19">
        <f t="shared" si="112"/>
        <v>0</v>
      </c>
      <c r="I682" s="18">
        <f t="shared" si="108"/>
        <v>42.553191489361701</v>
      </c>
      <c r="J682" s="19">
        <f t="shared" si="113"/>
        <v>0</v>
      </c>
      <c r="K682" s="19">
        <f t="shared" si="109"/>
        <v>87.5</v>
      </c>
      <c r="L682" s="20">
        <f>H682/$B$50</f>
        <v>0</v>
      </c>
      <c r="M682" s="20">
        <f>I682/$B$50</f>
        <v>0.85106382978723405</v>
      </c>
      <c r="N682" s="11">
        <f t="shared" si="114"/>
        <v>33999.999999999898</v>
      </c>
    </row>
    <row r="683" spans="4:14" ht="15" customHeight="1" x14ac:dyDescent="0.2">
      <c r="D683" s="34">
        <v>68.099999999999795</v>
      </c>
      <c r="E683" s="18">
        <f t="shared" si="107"/>
        <v>85.106382978723403</v>
      </c>
      <c r="F683" s="18">
        <f t="shared" si="110"/>
        <v>0</v>
      </c>
      <c r="G683" s="18">
        <f t="shared" si="111"/>
        <v>0</v>
      </c>
      <c r="H683" s="19">
        <f t="shared" si="112"/>
        <v>0</v>
      </c>
      <c r="I683" s="18">
        <f t="shared" si="108"/>
        <v>42.553191489361701</v>
      </c>
      <c r="J683" s="19">
        <f t="shared" si="113"/>
        <v>0</v>
      </c>
      <c r="K683" s="19">
        <f t="shared" si="109"/>
        <v>87.5</v>
      </c>
      <c r="L683" s="20">
        <f>H683/$B$50</f>
        <v>0</v>
      </c>
      <c r="M683" s="20">
        <f>I683/$B$50</f>
        <v>0.85106382978723405</v>
      </c>
      <c r="N683" s="11">
        <f t="shared" si="114"/>
        <v>34049.999999999898</v>
      </c>
    </row>
    <row r="684" spans="4:14" ht="15" customHeight="1" x14ac:dyDescent="0.2">
      <c r="D684" s="34">
        <v>68.199999999999804</v>
      </c>
      <c r="E684" s="18">
        <f t="shared" si="107"/>
        <v>85.106382978723403</v>
      </c>
      <c r="F684" s="18">
        <f t="shared" si="110"/>
        <v>0</v>
      </c>
      <c r="G684" s="18">
        <f t="shared" si="111"/>
        <v>0</v>
      </c>
      <c r="H684" s="19">
        <f t="shared" si="112"/>
        <v>0</v>
      </c>
      <c r="I684" s="18">
        <f t="shared" si="108"/>
        <v>42.553191489361701</v>
      </c>
      <c r="J684" s="19">
        <f t="shared" si="113"/>
        <v>0</v>
      </c>
      <c r="K684" s="19">
        <f t="shared" si="109"/>
        <v>87.5</v>
      </c>
      <c r="L684" s="20">
        <f>H684/$B$50</f>
        <v>0</v>
      </c>
      <c r="M684" s="20">
        <f>I684/$B$50</f>
        <v>0.85106382978723405</v>
      </c>
      <c r="N684" s="11">
        <f t="shared" si="114"/>
        <v>34099.999999999905</v>
      </c>
    </row>
    <row r="685" spans="4:14" ht="15" customHeight="1" x14ac:dyDescent="0.2">
      <c r="D685" s="34">
        <v>68.299999999999798</v>
      </c>
      <c r="E685" s="18">
        <f t="shared" si="107"/>
        <v>85.106382978723403</v>
      </c>
      <c r="F685" s="18">
        <f t="shared" si="110"/>
        <v>0</v>
      </c>
      <c r="G685" s="18">
        <f t="shared" si="111"/>
        <v>0</v>
      </c>
      <c r="H685" s="19">
        <f t="shared" si="112"/>
        <v>0</v>
      </c>
      <c r="I685" s="18">
        <f t="shared" si="108"/>
        <v>42.553191489361701</v>
      </c>
      <c r="J685" s="19">
        <f t="shared" si="113"/>
        <v>0</v>
      </c>
      <c r="K685" s="19">
        <f t="shared" si="109"/>
        <v>87.5</v>
      </c>
      <c r="L685" s="20">
        <f>H685/$B$50</f>
        <v>0</v>
      </c>
      <c r="M685" s="20">
        <f>I685/$B$50</f>
        <v>0.85106382978723405</v>
      </c>
      <c r="N685" s="11">
        <f t="shared" si="114"/>
        <v>34149.999999999898</v>
      </c>
    </row>
    <row r="686" spans="4:14" ht="15" customHeight="1" x14ac:dyDescent="0.2">
      <c r="D686" s="34">
        <v>68.399999999999807</v>
      </c>
      <c r="E686" s="18">
        <f t="shared" si="107"/>
        <v>85.106382978723403</v>
      </c>
      <c r="F686" s="18">
        <f t="shared" si="110"/>
        <v>0</v>
      </c>
      <c r="G686" s="18">
        <f t="shared" si="111"/>
        <v>0</v>
      </c>
      <c r="H686" s="19">
        <f t="shared" si="112"/>
        <v>0</v>
      </c>
      <c r="I686" s="18">
        <f t="shared" si="108"/>
        <v>42.553191489361701</v>
      </c>
      <c r="J686" s="19">
        <f t="shared" si="113"/>
        <v>0</v>
      </c>
      <c r="K686" s="19">
        <f t="shared" si="109"/>
        <v>87.5</v>
      </c>
      <c r="L686" s="20">
        <f>H686/$B$50</f>
        <v>0</v>
      </c>
      <c r="M686" s="20">
        <f>I686/$B$50</f>
        <v>0.85106382978723405</v>
      </c>
      <c r="N686" s="11">
        <f t="shared" si="114"/>
        <v>34199.999999999905</v>
      </c>
    </row>
    <row r="687" spans="4:14" ht="15" customHeight="1" x14ac:dyDescent="0.2">
      <c r="D687" s="34">
        <v>68.499999999999801</v>
      </c>
      <c r="E687" s="18">
        <f t="shared" si="107"/>
        <v>85.106382978723403</v>
      </c>
      <c r="F687" s="18">
        <f t="shared" si="110"/>
        <v>0</v>
      </c>
      <c r="G687" s="18">
        <f t="shared" si="111"/>
        <v>0</v>
      </c>
      <c r="H687" s="19">
        <f t="shared" si="112"/>
        <v>0</v>
      </c>
      <c r="I687" s="18">
        <f t="shared" si="108"/>
        <v>42.553191489361701</v>
      </c>
      <c r="J687" s="19">
        <f t="shared" si="113"/>
        <v>0</v>
      </c>
      <c r="K687" s="19">
        <f t="shared" si="109"/>
        <v>87.5</v>
      </c>
      <c r="L687" s="20">
        <f>H687/$B$50</f>
        <v>0</v>
      </c>
      <c r="M687" s="20">
        <f>I687/$B$50</f>
        <v>0.85106382978723405</v>
      </c>
      <c r="N687" s="11">
        <f t="shared" si="114"/>
        <v>34249.999999999898</v>
      </c>
    </row>
    <row r="688" spans="4:14" ht="15" customHeight="1" x14ac:dyDescent="0.2">
      <c r="D688" s="34">
        <v>68.599999999999795</v>
      </c>
      <c r="E688" s="18">
        <f t="shared" si="107"/>
        <v>85.106382978723403</v>
      </c>
      <c r="F688" s="18">
        <f t="shared" si="110"/>
        <v>0</v>
      </c>
      <c r="G688" s="18">
        <f t="shared" si="111"/>
        <v>0</v>
      </c>
      <c r="H688" s="19">
        <f t="shared" si="112"/>
        <v>0</v>
      </c>
      <c r="I688" s="18">
        <f t="shared" si="108"/>
        <v>42.553191489361701</v>
      </c>
      <c r="J688" s="19">
        <f t="shared" si="113"/>
        <v>0</v>
      </c>
      <c r="K688" s="19">
        <f t="shared" si="109"/>
        <v>87.5</v>
      </c>
      <c r="L688" s="20">
        <f>H688/$B$50</f>
        <v>0</v>
      </c>
      <c r="M688" s="20">
        <f>I688/$B$50</f>
        <v>0.85106382978723405</v>
      </c>
      <c r="N688" s="11">
        <f t="shared" si="114"/>
        <v>34299.999999999898</v>
      </c>
    </row>
    <row r="689" spans="4:14" ht="15" customHeight="1" x14ac:dyDescent="0.2">
      <c r="D689" s="34">
        <v>68.699999999999804</v>
      </c>
      <c r="E689" s="18">
        <f t="shared" si="107"/>
        <v>85.106382978723403</v>
      </c>
      <c r="F689" s="18">
        <f t="shared" si="110"/>
        <v>0</v>
      </c>
      <c r="G689" s="18">
        <f t="shared" si="111"/>
        <v>0</v>
      </c>
      <c r="H689" s="19">
        <f t="shared" si="112"/>
        <v>0</v>
      </c>
      <c r="I689" s="18">
        <f t="shared" si="108"/>
        <v>42.553191489361701</v>
      </c>
      <c r="J689" s="19">
        <f t="shared" si="113"/>
        <v>0</v>
      </c>
      <c r="K689" s="19">
        <f t="shared" si="109"/>
        <v>87.5</v>
      </c>
      <c r="L689" s="20">
        <f>H689/$B$50</f>
        <v>0</v>
      </c>
      <c r="M689" s="20">
        <f>I689/$B$50</f>
        <v>0.85106382978723405</v>
      </c>
      <c r="N689" s="11">
        <f t="shared" si="114"/>
        <v>34349.999999999905</v>
      </c>
    </row>
    <row r="690" spans="4:14" ht="15" customHeight="1" x14ac:dyDescent="0.2">
      <c r="D690" s="34">
        <v>68.799999999999798</v>
      </c>
      <c r="E690" s="18">
        <f t="shared" si="107"/>
        <v>85.106382978723403</v>
      </c>
      <c r="F690" s="18">
        <f t="shared" si="110"/>
        <v>0</v>
      </c>
      <c r="G690" s="18">
        <f t="shared" si="111"/>
        <v>0</v>
      </c>
      <c r="H690" s="19">
        <f t="shared" si="112"/>
        <v>0</v>
      </c>
      <c r="I690" s="18">
        <f t="shared" si="108"/>
        <v>42.553191489361701</v>
      </c>
      <c r="J690" s="19">
        <f t="shared" si="113"/>
        <v>0</v>
      </c>
      <c r="K690" s="19">
        <f t="shared" si="109"/>
        <v>87.5</v>
      </c>
      <c r="L690" s="20">
        <f>H690/$B$50</f>
        <v>0</v>
      </c>
      <c r="M690" s="20">
        <f>I690/$B$50</f>
        <v>0.85106382978723405</v>
      </c>
      <c r="N690" s="11">
        <f t="shared" si="114"/>
        <v>34399.999999999898</v>
      </c>
    </row>
    <row r="691" spans="4:14" ht="15" customHeight="1" x14ac:dyDescent="0.2">
      <c r="D691" s="34">
        <v>68.899999999999807</v>
      </c>
      <c r="E691" s="18">
        <f t="shared" si="107"/>
        <v>85.106382978723403</v>
      </c>
      <c r="F691" s="18">
        <f t="shared" si="110"/>
        <v>0</v>
      </c>
      <c r="G691" s="18">
        <f t="shared" si="111"/>
        <v>0</v>
      </c>
      <c r="H691" s="19">
        <f t="shared" si="112"/>
        <v>0</v>
      </c>
      <c r="I691" s="18">
        <f t="shared" si="108"/>
        <v>42.553191489361701</v>
      </c>
      <c r="J691" s="19">
        <f t="shared" si="113"/>
        <v>0</v>
      </c>
      <c r="K691" s="19">
        <f t="shared" si="109"/>
        <v>87.5</v>
      </c>
      <c r="L691" s="20">
        <f>H691/$B$50</f>
        <v>0</v>
      </c>
      <c r="M691" s="20">
        <f>I691/$B$50</f>
        <v>0.85106382978723405</v>
      </c>
      <c r="N691" s="11">
        <f t="shared" si="114"/>
        <v>34449.999999999905</v>
      </c>
    </row>
    <row r="692" spans="4:14" ht="15" customHeight="1" x14ac:dyDescent="0.2">
      <c r="D692" s="34">
        <v>68.999999999999801</v>
      </c>
      <c r="E692" s="18">
        <f t="shared" si="107"/>
        <v>85.106382978723403</v>
      </c>
      <c r="F692" s="18">
        <f t="shared" si="110"/>
        <v>0</v>
      </c>
      <c r="G692" s="18">
        <f t="shared" si="111"/>
        <v>0</v>
      </c>
      <c r="H692" s="19">
        <f t="shared" si="112"/>
        <v>0</v>
      </c>
      <c r="I692" s="18">
        <f t="shared" si="108"/>
        <v>42.553191489361701</v>
      </c>
      <c r="J692" s="19">
        <f t="shared" si="113"/>
        <v>0</v>
      </c>
      <c r="K692" s="19">
        <f t="shared" si="109"/>
        <v>87.5</v>
      </c>
      <c r="L692" s="20">
        <f>H692/$B$50</f>
        <v>0</v>
      </c>
      <c r="M692" s="20">
        <f>I692/$B$50</f>
        <v>0.85106382978723405</v>
      </c>
      <c r="N692" s="11">
        <f t="shared" si="114"/>
        <v>34499.999999999898</v>
      </c>
    </row>
    <row r="693" spans="4:14" ht="15" customHeight="1" x14ac:dyDescent="0.2">
      <c r="D693" s="34">
        <v>69.099999999999795</v>
      </c>
      <c r="E693" s="18">
        <f t="shared" si="107"/>
        <v>85.106382978723403</v>
      </c>
      <c r="F693" s="18">
        <f t="shared" si="110"/>
        <v>0</v>
      </c>
      <c r="G693" s="18">
        <f t="shared" si="111"/>
        <v>0</v>
      </c>
      <c r="H693" s="19">
        <f t="shared" si="112"/>
        <v>0</v>
      </c>
      <c r="I693" s="18">
        <f t="shared" si="108"/>
        <v>42.553191489361701</v>
      </c>
      <c r="J693" s="19">
        <f t="shared" si="113"/>
        <v>0</v>
      </c>
      <c r="K693" s="19">
        <f t="shared" si="109"/>
        <v>87.5</v>
      </c>
      <c r="L693" s="20">
        <f>H693/$B$50</f>
        <v>0</v>
      </c>
      <c r="M693" s="20">
        <f>I693/$B$50</f>
        <v>0.85106382978723405</v>
      </c>
      <c r="N693" s="11">
        <f t="shared" si="114"/>
        <v>34549.999999999898</v>
      </c>
    </row>
    <row r="694" spans="4:14" ht="15" customHeight="1" x14ac:dyDescent="0.2">
      <c r="D694" s="34">
        <v>69.199999999999804</v>
      </c>
      <c r="E694" s="18">
        <f t="shared" si="107"/>
        <v>85.106382978723403</v>
      </c>
      <c r="F694" s="18">
        <f t="shared" si="110"/>
        <v>0</v>
      </c>
      <c r="G694" s="18">
        <f t="shared" si="111"/>
        <v>0</v>
      </c>
      <c r="H694" s="19">
        <f t="shared" si="112"/>
        <v>0</v>
      </c>
      <c r="I694" s="18">
        <f t="shared" si="108"/>
        <v>42.553191489361701</v>
      </c>
      <c r="J694" s="19">
        <f t="shared" si="113"/>
        <v>0</v>
      </c>
      <c r="K694" s="19">
        <f t="shared" si="109"/>
        <v>87.5</v>
      </c>
      <c r="L694" s="20">
        <f>H694/$B$50</f>
        <v>0</v>
      </c>
      <c r="M694" s="20">
        <f>I694/$B$50</f>
        <v>0.85106382978723405</v>
      </c>
      <c r="N694" s="11">
        <f t="shared" si="114"/>
        <v>34599.999999999905</v>
      </c>
    </row>
    <row r="695" spans="4:14" ht="15" customHeight="1" x14ac:dyDescent="0.2">
      <c r="D695" s="34">
        <v>69.299999999999798</v>
      </c>
      <c r="E695" s="18">
        <f t="shared" si="107"/>
        <v>85.106382978723403</v>
      </c>
      <c r="F695" s="18">
        <f t="shared" si="110"/>
        <v>0</v>
      </c>
      <c r="G695" s="18">
        <f t="shared" si="111"/>
        <v>0</v>
      </c>
      <c r="H695" s="19">
        <f t="shared" si="112"/>
        <v>0</v>
      </c>
      <c r="I695" s="18">
        <f t="shared" si="108"/>
        <v>42.553191489361701</v>
      </c>
      <c r="J695" s="19">
        <f t="shared" si="113"/>
        <v>0</v>
      </c>
      <c r="K695" s="19">
        <f t="shared" si="109"/>
        <v>87.5</v>
      </c>
      <c r="L695" s="20">
        <f>H695/$B$50</f>
        <v>0</v>
      </c>
      <c r="M695" s="20">
        <f>I695/$B$50</f>
        <v>0.85106382978723405</v>
      </c>
      <c r="N695" s="11">
        <f t="shared" si="114"/>
        <v>34649.999999999898</v>
      </c>
    </row>
    <row r="696" spans="4:14" ht="15" customHeight="1" x14ac:dyDescent="0.2">
      <c r="D696" s="34">
        <v>69.399999999999807</v>
      </c>
      <c r="E696" s="18">
        <f t="shared" si="107"/>
        <v>85.106382978723403</v>
      </c>
      <c r="F696" s="18">
        <f t="shared" si="110"/>
        <v>0</v>
      </c>
      <c r="G696" s="18">
        <f t="shared" si="111"/>
        <v>0</v>
      </c>
      <c r="H696" s="19">
        <f t="shared" si="112"/>
        <v>0</v>
      </c>
      <c r="I696" s="18">
        <f t="shared" si="108"/>
        <v>42.553191489361701</v>
      </c>
      <c r="J696" s="19">
        <f t="shared" si="113"/>
        <v>0</v>
      </c>
      <c r="K696" s="19">
        <f t="shared" si="109"/>
        <v>87.5</v>
      </c>
      <c r="L696" s="20">
        <f>H696/$B$50</f>
        <v>0</v>
      </c>
      <c r="M696" s="20">
        <f>I696/$B$50</f>
        <v>0.85106382978723405</v>
      </c>
      <c r="N696" s="11">
        <f t="shared" si="114"/>
        <v>34699.999999999905</v>
      </c>
    </row>
    <row r="697" spans="4:14" ht="15" customHeight="1" x14ac:dyDescent="0.2">
      <c r="D697" s="34">
        <v>69.499999999999801</v>
      </c>
      <c r="E697" s="18">
        <f t="shared" si="107"/>
        <v>85.106382978723403</v>
      </c>
      <c r="F697" s="18">
        <f t="shared" si="110"/>
        <v>0</v>
      </c>
      <c r="G697" s="18">
        <f t="shared" si="111"/>
        <v>0</v>
      </c>
      <c r="H697" s="19">
        <f t="shared" si="112"/>
        <v>0</v>
      </c>
      <c r="I697" s="18">
        <f t="shared" si="108"/>
        <v>42.553191489361701</v>
      </c>
      <c r="J697" s="19">
        <f t="shared" si="113"/>
        <v>0</v>
      </c>
      <c r="K697" s="19">
        <f t="shared" si="109"/>
        <v>87.5</v>
      </c>
      <c r="L697" s="20">
        <f>H697/$B$50</f>
        <v>0</v>
      </c>
      <c r="M697" s="20">
        <f>I697/$B$50</f>
        <v>0.85106382978723405</v>
      </c>
      <c r="N697" s="11">
        <f t="shared" si="114"/>
        <v>34749.999999999898</v>
      </c>
    </row>
    <row r="698" spans="4:14" ht="15" customHeight="1" x14ac:dyDescent="0.2">
      <c r="D698" s="34">
        <v>69.599999999999795</v>
      </c>
      <c r="E698" s="18">
        <f t="shared" si="107"/>
        <v>85.106382978723403</v>
      </c>
      <c r="F698" s="18">
        <f t="shared" si="110"/>
        <v>0</v>
      </c>
      <c r="G698" s="18">
        <f t="shared" si="111"/>
        <v>0</v>
      </c>
      <c r="H698" s="19">
        <f t="shared" si="112"/>
        <v>0</v>
      </c>
      <c r="I698" s="18">
        <f t="shared" si="108"/>
        <v>42.553191489361701</v>
      </c>
      <c r="J698" s="19">
        <f t="shared" si="113"/>
        <v>0</v>
      </c>
      <c r="K698" s="19">
        <f t="shared" si="109"/>
        <v>87.5</v>
      </c>
      <c r="L698" s="20">
        <f>H698/$B$50</f>
        <v>0</v>
      </c>
      <c r="M698" s="20">
        <f>I698/$B$50</f>
        <v>0.85106382978723405</v>
      </c>
      <c r="N698" s="11">
        <f t="shared" si="114"/>
        <v>34799.999999999898</v>
      </c>
    </row>
    <row r="699" spans="4:14" ht="15" customHeight="1" x14ac:dyDescent="0.2">
      <c r="D699" s="34">
        <v>69.699999999999804</v>
      </c>
      <c r="E699" s="18">
        <f t="shared" si="107"/>
        <v>85.106382978723403</v>
      </c>
      <c r="F699" s="18">
        <f t="shared" si="110"/>
        <v>0</v>
      </c>
      <c r="G699" s="18">
        <f t="shared" si="111"/>
        <v>0</v>
      </c>
      <c r="H699" s="19">
        <f t="shared" si="112"/>
        <v>0</v>
      </c>
      <c r="I699" s="18">
        <f t="shared" si="108"/>
        <v>42.553191489361701</v>
      </c>
      <c r="J699" s="19">
        <f t="shared" si="113"/>
        <v>0</v>
      </c>
      <c r="K699" s="19">
        <f t="shared" si="109"/>
        <v>87.5</v>
      </c>
      <c r="L699" s="20">
        <f>H699/$B$50</f>
        <v>0</v>
      </c>
      <c r="M699" s="20">
        <f>I699/$B$50</f>
        <v>0.85106382978723405</v>
      </c>
      <c r="N699" s="11">
        <f t="shared" si="114"/>
        <v>34849.999999999905</v>
      </c>
    </row>
    <row r="700" spans="4:14" ht="15" customHeight="1" x14ac:dyDescent="0.2">
      <c r="D700" s="34">
        <v>69.799999999999798</v>
      </c>
      <c r="E700" s="18">
        <f t="shared" si="107"/>
        <v>85.106382978723403</v>
      </c>
      <c r="F700" s="18">
        <f t="shared" si="110"/>
        <v>0</v>
      </c>
      <c r="G700" s="18">
        <f t="shared" si="111"/>
        <v>0</v>
      </c>
      <c r="H700" s="19">
        <f t="shared" si="112"/>
        <v>0</v>
      </c>
      <c r="I700" s="18">
        <f t="shared" si="108"/>
        <v>42.553191489361701</v>
      </c>
      <c r="J700" s="19">
        <f t="shared" si="113"/>
        <v>0</v>
      </c>
      <c r="K700" s="19">
        <f t="shared" si="109"/>
        <v>87.5</v>
      </c>
      <c r="L700" s="20">
        <f>H700/$B$50</f>
        <v>0</v>
      </c>
      <c r="M700" s="20">
        <f>I700/$B$50</f>
        <v>0.85106382978723405</v>
      </c>
      <c r="N700" s="11">
        <f t="shared" si="114"/>
        <v>34899.999999999898</v>
      </c>
    </row>
    <row r="701" spans="4:14" ht="15" customHeight="1" x14ac:dyDescent="0.2">
      <c r="D701" s="34">
        <v>69.899999999999807</v>
      </c>
      <c r="E701" s="18">
        <f t="shared" si="107"/>
        <v>85.106382978723403</v>
      </c>
      <c r="F701" s="18">
        <f t="shared" si="110"/>
        <v>0</v>
      </c>
      <c r="G701" s="18">
        <f t="shared" si="111"/>
        <v>0</v>
      </c>
      <c r="H701" s="19">
        <f t="shared" si="112"/>
        <v>0</v>
      </c>
      <c r="I701" s="18">
        <f t="shared" si="108"/>
        <v>42.553191489361701</v>
      </c>
      <c r="J701" s="19">
        <f t="shared" si="113"/>
        <v>0</v>
      </c>
      <c r="K701" s="19">
        <f t="shared" si="109"/>
        <v>87.5</v>
      </c>
      <c r="L701" s="20">
        <f>H701/$B$50</f>
        <v>0</v>
      </c>
      <c r="M701" s="20">
        <f>I701/$B$50</f>
        <v>0.85106382978723405</v>
      </c>
      <c r="N701" s="11">
        <f t="shared" si="114"/>
        <v>34949.999999999905</v>
      </c>
    </row>
    <row r="702" spans="4:14" ht="15" customHeight="1" x14ac:dyDescent="0.2">
      <c r="D702" s="34">
        <v>69.999999999999801</v>
      </c>
      <c r="E702" s="18">
        <f t="shared" si="107"/>
        <v>85.106382978723403</v>
      </c>
      <c r="F702" s="18">
        <f t="shared" si="110"/>
        <v>0</v>
      </c>
      <c r="G702" s="18">
        <f t="shared" si="111"/>
        <v>0</v>
      </c>
      <c r="H702" s="19">
        <f t="shared" si="112"/>
        <v>0</v>
      </c>
      <c r="I702" s="18">
        <f t="shared" si="108"/>
        <v>42.553191489361701</v>
      </c>
      <c r="J702" s="19">
        <f t="shared" si="113"/>
        <v>0</v>
      </c>
      <c r="K702" s="19">
        <f t="shared" si="109"/>
        <v>87.5</v>
      </c>
      <c r="L702" s="20">
        <f>H702/$B$50</f>
        <v>0</v>
      </c>
      <c r="M702" s="20">
        <f>I702/$B$50</f>
        <v>0.85106382978723405</v>
      </c>
      <c r="N702" s="11">
        <f t="shared" si="114"/>
        <v>34999.999999999898</v>
      </c>
    </row>
    <row r="703" spans="4:14" ht="15" customHeight="1" x14ac:dyDescent="0.2">
      <c r="D703" s="34">
        <v>70.099999999999795</v>
      </c>
      <c r="E703" s="18">
        <f t="shared" si="107"/>
        <v>85.106382978723403</v>
      </c>
      <c r="F703" s="18">
        <f t="shared" si="110"/>
        <v>0</v>
      </c>
      <c r="G703" s="18">
        <f t="shared" si="111"/>
        <v>0</v>
      </c>
      <c r="H703" s="19">
        <f t="shared" si="112"/>
        <v>0</v>
      </c>
      <c r="I703" s="18">
        <f t="shared" si="108"/>
        <v>42.553191489361701</v>
      </c>
      <c r="J703" s="19">
        <f t="shared" si="113"/>
        <v>0</v>
      </c>
      <c r="K703" s="19">
        <f t="shared" si="109"/>
        <v>87.5</v>
      </c>
      <c r="L703" s="20">
        <f>H703/$B$50</f>
        <v>0</v>
      </c>
      <c r="M703" s="20">
        <f>I703/$B$50</f>
        <v>0.85106382978723405</v>
      </c>
      <c r="N703" s="11">
        <f t="shared" si="114"/>
        <v>35049.999999999898</v>
      </c>
    </row>
    <row r="704" spans="4:14" ht="15" customHeight="1" x14ac:dyDescent="0.2">
      <c r="D704" s="34">
        <v>70.199999999999804</v>
      </c>
      <c r="E704" s="18">
        <f t="shared" si="107"/>
        <v>85.106382978723403</v>
      </c>
      <c r="F704" s="18">
        <f t="shared" si="110"/>
        <v>0</v>
      </c>
      <c r="G704" s="18">
        <f t="shared" si="111"/>
        <v>0</v>
      </c>
      <c r="H704" s="19">
        <f t="shared" si="112"/>
        <v>0</v>
      </c>
      <c r="I704" s="18">
        <f t="shared" si="108"/>
        <v>42.553191489361701</v>
      </c>
      <c r="J704" s="19">
        <f t="shared" si="113"/>
        <v>0</v>
      </c>
      <c r="K704" s="19">
        <f t="shared" si="109"/>
        <v>87.5</v>
      </c>
      <c r="L704" s="20">
        <f>H704/$B$50</f>
        <v>0</v>
      </c>
      <c r="M704" s="20">
        <f>I704/$B$50</f>
        <v>0.85106382978723405</v>
      </c>
      <c r="N704" s="11">
        <f t="shared" si="114"/>
        <v>35099.999999999905</v>
      </c>
    </row>
    <row r="705" spans="4:14" ht="15" customHeight="1" x14ac:dyDescent="0.2">
      <c r="D705" s="34">
        <v>70.299999999999798</v>
      </c>
      <c r="E705" s="18">
        <f t="shared" si="107"/>
        <v>85.106382978723403</v>
      </c>
      <c r="F705" s="18">
        <f t="shared" si="110"/>
        <v>0</v>
      </c>
      <c r="G705" s="18">
        <f t="shared" si="111"/>
        <v>0</v>
      </c>
      <c r="H705" s="19">
        <f t="shared" si="112"/>
        <v>0</v>
      </c>
      <c r="I705" s="18">
        <f t="shared" si="108"/>
        <v>42.553191489361701</v>
      </c>
      <c r="J705" s="19">
        <f t="shared" si="113"/>
        <v>0</v>
      </c>
      <c r="K705" s="19">
        <f t="shared" si="109"/>
        <v>87.5</v>
      </c>
      <c r="L705" s="20">
        <f>H705/$B$50</f>
        <v>0</v>
      </c>
      <c r="M705" s="20">
        <f>I705/$B$50</f>
        <v>0.85106382978723405</v>
      </c>
      <c r="N705" s="11">
        <f t="shared" si="114"/>
        <v>35149.999999999898</v>
      </c>
    </row>
    <row r="706" spans="4:14" ht="15" customHeight="1" x14ac:dyDescent="0.2">
      <c r="D706" s="34">
        <v>70.399999999999807</v>
      </c>
      <c r="E706" s="18">
        <f t="shared" si="107"/>
        <v>85.106382978723403</v>
      </c>
      <c r="F706" s="18">
        <f t="shared" si="110"/>
        <v>0</v>
      </c>
      <c r="G706" s="18">
        <f t="shared" si="111"/>
        <v>0</v>
      </c>
      <c r="H706" s="19">
        <f t="shared" si="112"/>
        <v>0</v>
      </c>
      <c r="I706" s="18">
        <f t="shared" si="108"/>
        <v>42.553191489361701</v>
      </c>
      <c r="J706" s="19">
        <f t="shared" si="113"/>
        <v>0</v>
      </c>
      <c r="K706" s="19">
        <f t="shared" si="109"/>
        <v>87.5</v>
      </c>
      <c r="L706" s="20">
        <f>H706/$B$50</f>
        <v>0</v>
      </c>
      <c r="M706" s="20">
        <f>I706/$B$50</f>
        <v>0.85106382978723405</v>
      </c>
      <c r="N706" s="11">
        <f t="shared" si="114"/>
        <v>35199.999999999905</v>
      </c>
    </row>
    <row r="707" spans="4:14" ht="15" customHeight="1" x14ac:dyDescent="0.2">
      <c r="D707" s="34">
        <v>70.499999999999801</v>
      </c>
      <c r="E707" s="18">
        <f t="shared" si="107"/>
        <v>85.106382978723403</v>
      </c>
      <c r="F707" s="18">
        <f t="shared" si="110"/>
        <v>0</v>
      </c>
      <c r="G707" s="18">
        <f t="shared" si="111"/>
        <v>0</v>
      </c>
      <c r="H707" s="19">
        <f t="shared" si="112"/>
        <v>0</v>
      </c>
      <c r="I707" s="18">
        <f t="shared" si="108"/>
        <v>42.553191489361701</v>
      </c>
      <c r="J707" s="19">
        <f t="shared" si="113"/>
        <v>0</v>
      </c>
      <c r="K707" s="19">
        <f t="shared" si="109"/>
        <v>87.5</v>
      </c>
      <c r="L707" s="20">
        <f>H707/$B$50</f>
        <v>0</v>
      </c>
      <c r="M707" s="20">
        <f>I707/$B$50</f>
        <v>0.85106382978723405</v>
      </c>
      <c r="N707" s="11">
        <f t="shared" si="114"/>
        <v>35249.999999999898</v>
      </c>
    </row>
    <row r="708" spans="4:14" ht="15" customHeight="1" x14ac:dyDescent="0.2">
      <c r="D708" s="34">
        <v>70.599999999999795</v>
      </c>
      <c r="E708" s="18">
        <f t="shared" ref="E708:E771" si="115">MAX($B$53,$B$50*$B$52*($B$51*(1+$B$14)/($B$51+K707))+$B$15)</f>
        <v>85.106382978723403</v>
      </c>
      <c r="F708" s="18">
        <f t="shared" si="110"/>
        <v>0</v>
      </c>
      <c r="G708" s="18">
        <f t="shared" si="111"/>
        <v>0</v>
      </c>
      <c r="H708" s="19">
        <f t="shared" si="112"/>
        <v>0</v>
      </c>
      <c r="I708" s="18">
        <f t="shared" ref="I708:I771" si="116">MAX(E708-H708-$B$15,0)/$B$52*$B$41</f>
        <v>42.553191489361701</v>
      </c>
      <c r="J708" s="19">
        <f t="shared" si="113"/>
        <v>0</v>
      </c>
      <c r="K708" s="19">
        <f t="shared" ref="K708:K771" si="117">MAX(J708+$B$28,$B$56)</f>
        <v>87.5</v>
      </c>
      <c r="L708" s="20">
        <f>H708/$B$50</f>
        <v>0</v>
      </c>
      <c r="M708" s="20">
        <f>I708/$B$50</f>
        <v>0.85106382978723405</v>
      </c>
      <c r="N708" s="11">
        <f t="shared" si="114"/>
        <v>35299.999999999898</v>
      </c>
    </row>
    <row r="709" spans="4:14" ht="15" customHeight="1" x14ac:dyDescent="0.2">
      <c r="D709" s="34">
        <v>70.699999999999804</v>
      </c>
      <c r="E709" s="18">
        <f t="shared" si="115"/>
        <v>85.106382978723403</v>
      </c>
      <c r="F709" s="18">
        <f t="shared" si="110"/>
        <v>0</v>
      </c>
      <c r="G709" s="18">
        <f t="shared" si="111"/>
        <v>0</v>
      </c>
      <c r="H709" s="19">
        <f t="shared" si="112"/>
        <v>0</v>
      </c>
      <c r="I709" s="18">
        <f t="shared" si="116"/>
        <v>42.553191489361701</v>
      </c>
      <c r="J709" s="19">
        <f t="shared" si="113"/>
        <v>0</v>
      </c>
      <c r="K709" s="19">
        <f t="shared" si="117"/>
        <v>87.5</v>
      </c>
      <c r="L709" s="20">
        <f>H709/$B$50</f>
        <v>0</v>
      </c>
      <c r="M709" s="20">
        <f>I709/$B$50</f>
        <v>0.85106382978723405</v>
      </c>
      <c r="N709" s="11">
        <f t="shared" si="114"/>
        <v>35349.999999999905</v>
      </c>
    </row>
    <row r="710" spans="4:14" ht="15" customHeight="1" x14ac:dyDescent="0.2">
      <c r="D710" s="34">
        <v>70.799999999999798</v>
      </c>
      <c r="E710" s="18">
        <f t="shared" si="115"/>
        <v>85.106382978723403</v>
      </c>
      <c r="F710" s="18">
        <f t="shared" si="110"/>
        <v>0</v>
      </c>
      <c r="G710" s="18">
        <f t="shared" si="111"/>
        <v>0</v>
      </c>
      <c r="H710" s="19">
        <f t="shared" si="112"/>
        <v>0</v>
      </c>
      <c r="I710" s="18">
        <f t="shared" si="116"/>
        <v>42.553191489361701</v>
      </c>
      <c r="J710" s="19">
        <f t="shared" si="113"/>
        <v>0</v>
      </c>
      <c r="K710" s="19">
        <f t="shared" si="117"/>
        <v>87.5</v>
      </c>
      <c r="L710" s="20">
        <f>H710/$B$50</f>
        <v>0</v>
      </c>
      <c r="M710" s="20">
        <f>I710/$B$50</f>
        <v>0.85106382978723405</v>
      </c>
      <c r="N710" s="11">
        <f t="shared" si="114"/>
        <v>35399.999999999898</v>
      </c>
    </row>
    <row r="711" spans="4:14" ht="15" customHeight="1" x14ac:dyDescent="0.2">
      <c r="D711" s="34">
        <v>70.899999999999807</v>
      </c>
      <c r="E711" s="18">
        <f t="shared" si="115"/>
        <v>85.106382978723403</v>
      </c>
      <c r="F711" s="18">
        <f t="shared" si="110"/>
        <v>0</v>
      </c>
      <c r="G711" s="18">
        <f t="shared" si="111"/>
        <v>0</v>
      </c>
      <c r="H711" s="19">
        <f t="shared" si="112"/>
        <v>0</v>
      </c>
      <c r="I711" s="18">
        <f t="shared" si="116"/>
        <v>42.553191489361701</v>
      </c>
      <c r="J711" s="19">
        <f t="shared" si="113"/>
        <v>0</v>
      </c>
      <c r="K711" s="19">
        <f t="shared" si="117"/>
        <v>87.5</v>
      </c>
      <c r="L711" s="20">
        <f>H711/$B$50</f>
        <v>0</v>
      </c>
      <c r="M711" s="20">
        <f>I711/$B$50</f>
        <v>0.85106382978723405</v>
      </c>
      <c r="N711" s="11">
        <f t="shared" si="114"/>
        <v>35449.999999999905</v>
      </c>
    </row>
    <row r="712" spans="4:14" ht="15" customHeight="1" x14ac:dyDescent="0.2">
      <c r="D712" s="34">
        <v>70.999999999999801</v>
      </c>
      <c r="E712" s="18">
        <f t="shared" si="115"/>
        <v>85.106382978723403</v>
      </c>
      <c r="F712" s="18">
        <f t="shared" si="110"/>
        <v>0</v>
      </c>
      <c r="G712" s="18">
        <f t="shared" si="111"/>
        <v>0</v>
      </c>
      <c r="H712" s="19">
        <f t="shared" si="112"/>
        <v>0</v>
      </c>
      <c r="I712" s="18">
        <f t="shared" si="116"/>
        <v>42.553191489361701</v>
      </c>
      <c r="J712" s="19">
        <f t="shared" si="113"/>
        <v>0</v>
      </c>
      <c r="K712" s="19">
        <f t="shared" si="117"/>
        <v>87.5</v>
      </c>
      <c r="L712" s="20">
        <f>H712/$B$50</f>
        <v>0</v>
      </c>
      <c r="M712" s="20">
        <f>I712/$B$50</f>
        <v>0.85106382978723405</v>
      </c>
      <c r="N712" s="11">
        <f t="shared" si="114"/>
        <v>35499.999999999898</v>
      </c>
    </row>
    <row r="713" spans="4:14" ht="15" customHeight="1" x14ac:dyDescent="0.2">
      <c r="D713" s="34">
        <v>71.099999999999795</v>
      </c>
      <c r="E713" s="18">
        <f t="shared" si="115"/>
        <v>85.106382978723403</v>
      </c>
      <c r="F713" s="18">
        <f t="shared" si="110"/>
        <v>0</v>
      </c>
      <c r="G713" s="18">
        <f t="shared" si="111"/>
        <v>0</v>
      </c>
      <c r="H713" s="19">
        <f t="shared" si="112"/>
        <v>0</v>
      </c>
      <c r="I713" s="18">
        <f t="shared" si="116"/>
        <v>42.553191489361701</v>
      </c>
      <c r="J713" s="19">
        <f t="shared" si="113"/>
        <v>0</v>
      </c>
      <c r="K713" s="19">
        <f t="shared" si="117"/>
        <v>87.5</v>
      </c>
      <c r="L713" s="20">
        <f>H713/$B$50</f>
        <v>0</v>
      </c>
      <c r="M713" s="20">
        <f>I713/$B$50</f>
        <v>0.85106382978723405</v>
      </c>
      <c r="N713" s="11">
        <f t="shared" si="114"/>
        <v>35549.999999999898</v>
      </c>
    </row>
    <row r="714" spans="4:14" ht="15" customHeight="1" x14ac:dyDescent="0.2">
      <c r="D714" s="34">
        <v>71.199999999999804</v>
      </c>
      <c r="E714" s="18">
        <f t="shared" si="115"/>
        <v>85.106382978723403</v>
      </c>
      <c r="F714" s="18">
        <f t="shared" si="110"/>
        <v>0</v>
      </c>
      <c r="G714" s="18">
        <f t="shared" si="111"/>
        <v>0</v>
      </c>
      <c r="H714" s="19">
        <f t="shared" si="112"/>
        <v>0</v>
      </c>
      <c r="I714" s="18">
        <f t="shared" si="116"/>
        <v>42.553191489361701</v>
      </c>
      <c r="J714" s="19">
        <f t="shared" si="113"/>
        <v>0</v>
      </c>
      <c r="K714" s="19">
        <f t="shared" si="117"/>
        <v>87.5</v>
      </c>
      <c r="L714" s="20">
        <f>H714/$B$50</f>
        <v>0</v>
      </c>
      <c r="M714" s="20">
        <f>I714/$B$50</f>
        <v>0.85106382978723405</v>
      </c>
      <c r="N714" s="11">
        <f t="shared" si="114"/>
        <v>35599.999999999905</v>
      </c>
    </row>
    <row r="715" spans="4:14" ht="15" customHeight="1" x14ac:dyDescent="0.2">
      <c r="D715" s="34">
        <v>71.299999999999798</v>
      </c>
      <c r="E715" s="18">
        <f t="shared" si="115"/>
        <v>85.106382978723403</v>
      </c>
      <c r="F715" s="18">
        <f t="shared" si="110"/>
        <v>0</v>
      </c>
      <c r="G715" s="18">
        <f t="shared" si="111"/>
        <v>0</v>
      </c>
      <c r="H715" s="19">
        <f t="shared" si="112"/>
        <v>0</v>
      </c>
      <c r="I715" s="18">
        <f t="shared" si="116"/>
        <v>42.553191489361701</v>
      </c>
      <c r="J715" s="19">
        <f t="shared" si="113"/>
        <v>0</v>
      </c>
      <c r="K715" s="19">
        <f t="shared" si="117"/>
        <v>87.5</v>
      </c>
      <c r="L715" s="20">
        <f>H715/$B$50</f>
        <v>0</v>
      </c>
      <c r="M715" s="20">
        <f>I715/$B$50</f>
        <v>0.85106382978723405</v>
      </c>
      <c r="N715" s="11">
        <f t="shared" si="114"/>
        <v>35649.999999999898</v>
      </c>
    </row>
    <row r="716" spans="4:14" ht="15" customHeight="1" x14ac:dyDescent="0.2">
      <c r="D716" s="34">
        <v>71.399999999999807</v>
      </c>
      <c r="E716" s="18">
        <f t="shared" si="115"/>
        <v>85.106382978723403</v>
      </c>
      <c r="F716" s="18">
        <f t="shared" si="110"/>
        <v>0</v>
      </c>
      <c r="G716" s="18">
        <f t="shared" si="111"/>
        <v>0</v>
      </c>
      <c r="H716" s="19">
        <f t="shared" si="112"/>
        <v>0</v>
      </c>
      <c r="I716" s="18">
        <f t="shared" si="116"/>
        <v>42.553191489361701</v>
      </c>
      <c r="J716" s="19">
        <f t="shared" si="113"/>
        <v>0</v>
      </c>
      <c r="K716" s="19">
        <f t="shared" si="117"/>
        <v>87.5</v>
      </c>
      <c r="L716" s="20">
        <f>H716/$B$50</f>
        <v>0</v>
      </c>
      <c r="M716" s="20">
        <f>I716/$B$50</f>
        <v>0.85106382978723405</v>
      </c>
      <c r="N716" s="11">
        <f t="shared" si="114"/>
        <v>35699.999999999905</v>
      </c>
    </row>
    <row r="717" spans="4:14" ht="15" customHeight="1" x14ac:dyDescent="0.2">
      <c r="D717" s="34">
        <v>71.499999999999801</v>
      </c>
      <c r="E717" s="18">
        <f t="shared" si="115"/>
        <v>85.106382978723403</v>
      </c>
      <c r="F717" s="18">
        <f t="shared" si="110"/>
        <v>0</v>
      </c>
      <c r="G717" s="18">
        <f t="shared" si="111"/>
        <v>0</v>
      </c>
      <c r="H717" s="19">
        <f t="shared" si="112"/>
        <v>0</v>
      </c>
      <c r="I717" s="18">
        <f t="shared" si="116"/>
        <v>42.553191489361701</v>
      </c>
      <c r="J717" s="19">
        <f t="shared" si="113"/>
        <v>0</v>
      </c>
      <c r="K717" s="19">
        <f t="shared" si="117"/>
        <v>87.5</v>
      </c>
      <c r="L717" s="20">
        <f>H717/$B$50</f>
        <v>0</v>
      </c>
      <c r="M717" s="20">
        <f>I717/$B$50</f>
        <v>0.85106382978723405</v>
      </c>
      <c r="N717" s="11">
        <f t="shared" si="114"/>
        <v>35749.999999999898</v>
      </c>
    </row>
    <row r="718" spans="4:14" ht="15" customHeight="1" x14ac:dyDescent="0.2">
      <c r="D718" s="34">
        <v>71.599999999999795</v>
      </c>
      <c r="E718" s="18">
        <f t="shared" si="115"/>
        <v>85.106382978723403</v>
      </c>
      <c r="F718" s="18">
        <f t="shared" si="110"/>
        <v>0</v>
      </c>
      <c r="G718" s="18">
        <f t="shared" si="111"/>
        <v>0</v>
      </c>
      <c r="H718" s="19">
        <f t="shared" si="112"/>
        <v>0</v>
      </c>
      <c r="I718" s="18">
        <f t="shared" si="116"/>
        <v>42.553191489361701</v>
      </c>
      <c r="J718" s="19">
        <f t="shared" si="113"/>
        <v>0</v>
      </c>
      <c r="K718" s="19">
        <f t="shared" si="117"/>
        <v>87.5</v>
      </c>
      <c r="L718" s="20">
        <f>H718/$B$50</f>
        <v>0</v>
      </c>
      <c r="M718" s="20">
        <f>I718/$B$50</f>
        <v>0.85106382978723405</v>
      </c>
      <c r="N718" s="11">
        <f t="shared" si="114"/>
        <v>35799.999999999898</v>
      </c>
    </row>
    <row r="719" spans="4:14" ht="15" customHeight="1" x14ac:dyDescent="0.2">
      <c r="D719" s="34">
        <v>71.699999999999804</v>
      </c>
      <c r="E719" s="18">
        <f t="shared" si="115"/>
        <v>85.106382978723403</v>
      </c>
      <c r="F719" s="18">
        <f t="shared" si="110"/>
        <v>0</v>
      </c>
      <c r="G719" s="18">
        <f t="shared" si="111"/>
        <v>0</v>
      </c>
      <c r="H719" s="19">
        <f t="shared" si="112"/>
        <v>0</v>
      </c>
      <c r="I719" s="18">
        <f t="shared" si="116"/>
        <v>42.553191489361701</v>
      </c>
      <c r="J719" s="19">
        <f t="shared" si="113"/>
        <v>0</v>
      </c>
      <c r="K719" s="19">
        <f t="shared" si="117"/>
        <v>87.5</v>
      </c>
      <c r="L719" s="20">
        <f>H719/$B$50</f>
        <v>0</v>
      </c>
      <c r="M719" s="20">
        <f>I719/$B$50</f>
        <v>0.85106382978723405</v>
      </c>
      <c r="N719" s="11">
        <f t="shared" si="114"/>
        <v>35849.999999999905</v>
      </c>
    </row>
    <row r="720" spans="4:14" ht="15" customHeight="1" x14ac:dyDescent="0.2">
      <c r="D720" s="34">
        <v>71.799999999999798</v>
      </c>
      <c r="E720" s="18">
        <f t="shared" si="115"/>
        <v>85.106382978723403</v>
      </c>
      <c r="F720" s="18">
        <f t="shared" si="110"/>
        <v>0</v>
      </c>
      <c r="G720" s="18">
        <f t="shared" si="111"/>
        <v>0</v>
      </c>
      <c r="H720" s="19">
        <f t="shared" si="112"/>
        <v>0</v>
      </c>
      <c r="I720" s="18">
        <f t="shared" si="116"/>
        <v>42.553191489361701</v>
      </c>
      <c r="J720" s="19">
        <f t="shared" si="113"/>
        <v>0</v>
      </c>
      <c r="K720" s="19">
        <f t="shared" si="117"/>
        <v>87.5</v>
      </c>
      <c r="L720" s="20">
        <f>H720/$B$50</f>
        <v>0</v>
      </c>
      <c r="M720" s="20">
        <f>I720/$B$50</f>
        <v>0.85106382978723405</v>
      </c>
      <c r="N720" s="11">
        <f t="shared" si="114"/>
        <v>35899.999999999898</v>
      </c>
    </row>
    <row r="721" spans="4:14" ht="15" customHeight="1" x14ac:dyDescent="0.2">
      <c r="D721" s="34">
        <v>71.899999999999807</v>
      </c>
      <c r="E721" s="18">
        <f t="shared" si="115"/>
        <v>85.106382978723403</v>
      </c>
      <c r="F721" s="18">
        <f t="shared" si="110"/>
        <v>0</v>
      </c>
      <c r="G721" s="18">
        <f t="shared" si="111"/>
        <v>0</v>
      </c>
      <c r="H721" s="19">
        <f t="shared" si="112"/>
        <v>0</v>
      </c>
      <c r="I721" s="18">
        <f t="shared" si="116"/>
        <v>42.553191489361701</v>
      </c>
      <c r="J721" s="19">
        <f t="shared" si="113"/>
        <v>0</v>
      </c>
      <c r="K721" s="19">
        <f t="shared" si="117"/>
        <v>87.5</v>
      </c>
      <c r="L721" s="20">
        <f>H721/$B$50</f>
        <v>0</v>
      </c>
      <c r="M721" s="20">
        <f>I721/$B$50</f>
        <v>0.85106382978723405</v>
      </c>
      <c r="N721" s="11">
        <f t="shared" si="114"/>
        <v>35949.999999999905</v>
      </c>
    </row>
    <row r="722" spans="4:14" ht="15" customHeight="1" x14ac:dyDescent="0.2">
      <c r="D722" s="34">
        <v>71.999999999999801</v>
      </c>
      <c r="E722" s="18">
        <f t="shared" si="115"/>
        <v>85.106382978723403</v>
      </c>
      <c r="F722" s="18">
        <f t="shared" si="110"/>
        <v>0</v>
      </c>
      <c r="G722" s="18">
        <f t="shared" si="111"/>
        <v>0</v>
      </c>
      <c r="H722" s="19">
        <f t="shared" si="112"/>
        <v>0</v>
      </c>
      <c r="I722" s="18">
        <f t="shared" si="116"/>
        <v>42.553191489361701</v>
      </c>
      <c r="J722" s="19">
        <f t="shared" si="113"/>
        <v>0</v>
      </c>
      <c r="K722" s="19">
        <f t="shared" si="117"/>
        <v>87.5</v>
      </c>
      <c r="L722" s="20">
        <f>H722/$B$50</f>
        <v>0</v>
      </c>
      <c r="M722" s="20">
        <f>I722/$B$50</f>
        <v>0.85106382978723405</v>
      </c>
      <c r="N722" s="11">
        <f t="shared" si="114"/>
        <v>35999.999999999898</v>
      </c>
    </row>
    <row r="723" spans="4:14" ht="15" customHeight="1" x14ac:dyDescent="0.2">
      <c r="D723" s="34">
        <v>72.099999999999795</v>
      </c>
      <c r="E723" s="18">
        <f t="shared" si="115"/>
        <v>85.106382978723403</v>
      </c>
      <c r="F723" s="18">
        <f t="shared" si="110"/>
        <v>0</v>
      </c>
      <c r="G723" s="18">
        <f t="shared" si="111"/>
        <v>0</v>
      </c>
      <c r="H723" s="19">
        <f t="shared" si="112"/>
        <v>0</v>
      </c>
      <c r="I723" s="18">
        <f t="shared" si="116"/>
        <v>42.553191489361701</v>
      </c>
      <c r="J723" s="19">
        <f t="shared" si="113"/>
        <v>0</v>
      </c>
      <c r="K723" s="19">
        <f t="shared" si="117"/>
        <v>87.5</v>
      </c>
      <c r="L723" s="20">
        <f>H723/$B$50</f>
        <v>0</v>
      </c>
      <c r="M723" s="20">
        <f>I723/$B$50</f>
        <v>0.85106382978723405</v>
      </c>
      <c r="N723" s="11">
        <f t="shared" si="114"/>
        <v>36049.999999999898</v>
      </c>
    </row>
    <row r="724" spans="4:14" ht="15" customHeight="1" x14ac:dyDescent="0.2">
      <c r="D724" s="34">
        <v>72.199999999999804</v>
      </c>
      <c r="E724" s="18">
        <f t="shared" si="115"/>
        <v>85.106382978723403</v>
      </c>
      <c r="F724" s="18">
        <f t="shared" si="110"/>
        <v>0</v>
      </c>
      <c r="G724" s="18">
        <f t="shared" si="111"/>
        <v>0</v>
      </c>
      <c r="H724" s="19">
        <f t="shared" si="112"/>
        <v>0</v>
      </c>
      <c r="I724" s="18">
        <f t="shared" si="116"/>
        <v>42.553191489361701</v>
      </c>
      <c r="J724" s="19">
        <f t="shared" si="113"/>
        <v>0</v>
      </c>
      <c r="K724" s="19">
        <f t="shared" si="117"/>
        <v>87.5</v>
      </c>
      <c r="L724" s="20">
        <f>H724/$B$50</f>
        <v>0</v>
      </c>
      <c r="M724" s="20">
        <f>I724/$B$50</f>
        <v>0.85106382978723405</v>
      </c>
      <c r="N724" s="11">
        <f t="shared" si="114"/>
        <v>36099.999999999905</v>
      </c>
    </row>
    <row r="725" spans="4:14" ht="15" customHeight="1" x14ac:dyDescent="0.2">
      <c r="D725" s="34">
        <v>72.299999999999798</v>
      </c>
      <c r="E725" s="18">
        <f t="shared" si="115"/>
        <v>85.106382978723403</v>
      </c>
      <c r="F725" s="18">
        <f t="shared" si="110"/>
        <v>0</v>
      </c>
      <c r="G725" s="18">
        <f t="shared" si="111"/>
        <v>0</v>
      </c>
      <c r="H725" s="19">
        <f t="shared" si="112"/>
        <v>0</v>
      </c>
      <c r="I725" s="18">
        <f t="shared" si="116"/>
        <v>42.553191489361701</v>
      </c>
      <c r="J725" s="19">
        <f t="shared" si="113"/>
        <v>0</v>
      </c>
      <c r="K725" s="19">
        <f t="shared" si="117"/>
        <v>87.5</v>
      </c>
      <c r="L725" s="20">
        <f>H725/$B$50</f>
        <v>0</v>
      </c>
      <c r="M725" s="20">
        <f>I725/$B$50</f>
        <v>0.85106382978723405</v>
      </c>
      <c r="N725" s="11">
        <f t="shared" si="114"/>
        <v>36149.999999999898</v>
      </c>
    </row>
    <row r="726" spans="4:14" ht="15" customHeight="1" x14ac:dyDescent="0.2">
      <c r="D726" s="34">
        <v>72.399999999999807</v>
      </c>
      <c r="E726" s="18">
        <f t="shared" si="115"/>
        <v>85.106382978723403</v>
      </c>
      <c r="F726" s="18">
        <f t="shared" si="110"/>
        <v>0</v>
      </c>
      <c r="G726" s="18">
        <f t="shared" si="111"/>
        <v>0</v>
      </c>
      <c r="H726" s="19">
        <f t="shared" si="112"/>
        <v>0</v>
      </c>
      <c r="I726" s="18">
        <f t="shared" si="116"/>
        <v>42.553191489361701</v>
      </c>
      <c r="J726" s="19">
        <f t="shared" si="113"/>
        <v>0</v>
      </c>
      <c r="K726" s="19">
        <f t="shared" si="117"/>
        <v>87.5</v>
      </c>
      <c r="L726" s="20">
        <f>H726/$B$50</f>
        <v>0</v>
      </c>
      <c r="M726" s="20">
        <f>I726/$B$50</f>
        <v>0.85106382978723405</v>
      </c>
      <c r="N726" s="11">
        <f t="shared" si="114"/>
        <v>36199.999999999905</v>
      </c>
    </row>
    <row r="727" spans="4:14" ht="15" customHeight="1" x14ac:dyDescent="0.2">
      <c r="D727" s="34">
        <v>72.499999999999801</v>
      </c>
      <c r="E727" s="18">
        <f t="shared" si="115"/>
        <v>85.106382978723403</v>
      </c>
      <c r="F727" s="18">
        <f t="shared" si="110"/>
        <v>0</v>
      </c>
      <c r="G727" s="18">
        <f t="shared" si="111"/>
        <v>0</v>
      </c>
      <c r="H727" s="19">
        <f t="shared" si="112"/>
        <v>0</v>
      </c>
      <c r="I727" s="18">
        <f t="shared" si="116"/>
        <v>42.553191489361701</v>
      </c>
      <c r="J727" s="19">
        <f t="shared" si="113"/>
        <v>0</v>
      </c>
      <c r="K727" s="19">
        <f t="shared" si="117"/>
        <v>87.5</v>
      </c>
      <c r="L727" s="20">
        <f>H727/$B$50</f>
        <v>0</v>
      </c>
      <c r="M727" s="20">
        <f>I727/$B$50</f>
        <v>0.85106382978723405</v>
      </c>
      <c r="N727" s="11">
        <f t="shared" si="114"/>
        <v>36249.999999999898</v>
      </c>
    </row>
    <row r="728" spans="4:14" ht="15" customHeight="1" x14ac:dyDescent="0.2">
      <c r="D728" s="34">
        <v>72.599999999999795</v>
      </c>
      <c r="E728" s="18">
        <f t="shared" si="115"/>
        <v>85.106382978723403</v>
      </c>
      <c r="F728" s="18">
        <f t="shared" si="110"/>
        <v>0</v>
      </c>
      <c r="G728" s="18">
        <f t="shared" si="111"/>
        <v>0</v>
      </c>
      <c r="H728" s="19">
        <f t="shared" si="112"/>
        <v>0</v>
      </c>
      <c r="I728" s="18">
        <f t="shared" si="116"/>
        <v>42.553191489361701</v>
      </c>
      <c r="J728" s="19">
        <f t="shared" si="113"/>
        <v>0</v>
      </c>
      <c r="K728" s="19">
        <f t="shared" si="117"/>
        <v>87.5</v>
      </c>
      <c r="L728" s="20">
        <f>H728/$B$50</f>
        <v>0</v>
      </c>
      <c r="M728" s="20">
        <f>I728/$B$50</f>
        <v>0.85106382978723405</v>
      </c>
      <c r="N728" s="11">
        <f t="shared" si="114"/>
        <v>36299.999999999898</v>
      </c>
    </row>
    <row r="729" spans="4:14" ht="15" customHeight="1" x14ac:dyDescent="0.2">
      <c r="D729" s="34">
        <v>72.699999999999804</v>
      </c>
      <c r="E729" s="18">
        <f t="shared" si="115"/>
        <v>85.106382978723403</v>
      </c>
      <c r="F729" s="18">
        <f t="shared" si="110"/>
        <v>0</v>
      </c>
      <c r="G729" s="18">
        <f t="shared" si="111"/>
        <v>0</v>
      </c>
      <c r="H729" s="19">
        <f t="shared" si="112"/>
        <v>0</v>
      </c>
      <c r="I729" s="18">
        <f t="shared" si="116"/>
        <v>42.553191489361701</v>
      </c>
      <c r="J729" s="19">
        <f t="shared" si="113"/>
        <v>0</v>
      </c>
      <c r="K729" s="19">
        <f t="shared" si="117"/>
        <v>87.5</v>
      </c>
      <c r="L729" s="20">
        <f>H729/$B$50</f>
        <v>0</v>
      </c>
      <c r="M729" s="20">
        <f>I729/$B$50</f>
        <v>0.85106382978723405</v>
      </c>
      <c r="N729" s="11">
        <f t="shared" si="114"/>
        <v>36349.999999999905</v>
      </c>
    </row>
    <row r="730" spans="4:14" ht="15" customHeight="1" x14ac:dyDescent="0.2">
      <c r="D730" s="34">
        <v>72.799999999999798</v>
      </c>
      <c r="E730" s="18">
        <f t="shared" si="115"/>
        <v>85.106382978723403</v>
      </c>
      <c r="F730" s="18">
        <f t="shared" si="110"/>
        <v>0</v>
      </c>
      <c r="G730" s="18">
        <f t="shared" si="111"/>
        <v>0</v>
      </c>
      <c r="H730" s="19">
        <f t="shared" si="112"/>
        <v>0</v>
      </c>
      <c r="I730" s="18">
        <f t="shared" si="116"/>
        <v>42.553191489361701</v>
      </c>
      <c r="J730" s="19">
        <f t="shared" si="113"/>
        <v>0</v>
      </c>
      <c r="K730" s="19">
        <f t="shared" si="117"/>
        <v>87.5</v>
      </c>
      <c r="L730" s="20">
        <f>H730/$B$50</f>
        <v>0</v>
      </c>
      <c r="M730" s="20">
        <f>I730/$B$50</f>
        <v>0.85106382978723405</v>
      </c>
      <c r="N730" s="11">
        <f t="shared" si="114"/>
        <v>36399.999999999898</v>
      </c>
    </row>
    <row r="731" spans="4:14" ht="15" customHeight="1" x14ac:dyDescent="0.2">
      <c r="D731" s="34">
        <v>72.899999999999807</v>
      </c>
      <c r="E731" s="18">
        <f t="shared" si="115"/>
        <v>85.106382978723403</v>
      </c>
      <c r="F731" s="18">
        <f t="shared" si="110"/>
        <v>0</v>
      </c>
      <c r="G731" s="18">
        <f t="shared" si="111"/>
        <v>0</v>
      </c>
      <c r="H731" s="19">
        <f t="shared" si="112"/>
        <v>0</v>
      </c>
      <c r="I731" s="18">
        <f t="shared" si="116"/>
        <v>42.553191489361701</v>
      </c>
      <c r="J731" s="19">
        <f t="shared" si="113"/>
        <v>0</v>
      </c>
      <c r="K731" s="19">
        <f t="shared" si="117"/>
        <v>87.5</v>
      </c>
      <c r="L731" s="20">
        <f>H731/$B$50</f>
        <v>0</v>
      </c>
      <c r="M731" s="20">
        <f>I731/$B$50</f>
        <v>0.85106382978723405</v>
      </c>
      <c r="N731" s="11">
        <f t="shared" si="114"/>
        <v>36449.999999999905</v>
      </c>
    </row>
    <row r="732" spans="4:14" ht="15" customHeight="1" x14ac:dyDescent="0.2">
      <c r="D732" s="34">
        <v>72.999999999999801</v>
      </c>
      <c r="E732" s="18">
        <f t="shared" si="115"/>
        <v>85.106382978723403</v>
      </c>
      <c r="F732" s="18">
        <f t="shared" si="110"/>
        <v>0</v>
      </c>
      <c r="G732" s="18">
        <f t="shared" si="111"/>
        <v>0</v>
      </c>
      <c r="H732" s="19">
        <f t="shared" si="112"/>
        <v>0</v>
      </c>
      <c r="I732" s="18">
        <f t="shared" si="116"/>
        <v>42.553191489361701</v>
      </c>
      <c r="J732" s="19">
        <f t="shared" si="113"/>
        <v>0</v>
      </c>
      <c r="K732" s="19">
        <f t="shared" si="117"/>
        <v>87.5</v>
      </c>
      <c r="L732" s="20">
        <f>H732/$B$50</f>
        <v>0</v>
      </c>
      <c r="M732" s="20">
        <f>I732/$B$50</f>
        <v>0.85106382978723405</v>
      </c>
      <c r="N732" s="11">
        <f t="shared" si="114"/>
        <v>36499.999999999898</v>
      </c>
    </row>
    <row r="733" spans="4:14" ht="15" customHeight="1" x14ac:dyDescent="0.2">
      <c r="D733" s="34">
        <v>73.099999999999795</v>
      </c>
      <c r="E733" s="18">
        <f t="shared" si="115"/>
        <v>85.106382978723403</v>
      </c>
      <c r="F733" s="18">
        <f t="shared" si="110"/>
        <v>0</v>
      </c>
      <c r="G733" s="18">
        <f t="shared" si="111"/>
        <v>0</v>
      </c>
      <c r="H733" s="19">
        <f t="shared" si="112"/>
        <v>0</v>
      </c>
      <c r="I733" s="18">
        <f t="shared" si="116"/>
        <v>42.553191489361701</v>
      </c>
      <c r="J733" s="19">
        <f t="shared" si="113"/>
        <v>0</v>
      </c>
      <c r="K733" s="19">
        <f t="shared" si="117"/>
        <v>87.5</v>
      </c>
      <c r="L733" s="20">
        <f>H733/$B$50</f>
        <v>0</v>
      </c>
      <c r="M733" s="20">
        <f>I733/$B$50</f>
        <v>0.85106382978723405</v>
      </c>
      <c r="N733" s="11">
        <f t="shared" si="114"/>
        <v>36549.999999999898</v>
      </c>
    </row>
    <row r="734" spans="4:14" ht="15" customHeight="1" x14ac:dyDescent="0.2">
      <c r="D734" s="34">
        <v>73.199999999999804</v>
      </c>
      <c r="E734" s="18">
        <f t="shared" si="115"/>
        <v>85.106382978723403</v>
      </c>
      <c r="F734" s="18">
        <f t="shared" si="110"/>
        <v>0</v>
      </c>
      <c r="G734" s="18">
        <f t="shared" si="111"/>
        <v>0</v>
      </c>
      <c r="H734" s="19">
        <f t="shared" si="112"/>
        <v>0</v>
      </c>
      <c r="I734" s="18">
        <f t="shared" si="116"/>
        <v>42.553191489361701</v>
      </c>
      <c r="J734" s="19">
        <f t="shared" si="113"/>
        <v>0</v>
      </c>
      <c r="K734" s="19">
        <f t="shared" si="117"/>
        <v>87.5</v>
      </c>
      <c r="L734" s="20">
        <f>H734/$B$50</f>
        <v>0</v>
      </c>
      <c r="M734" s="20">
        <f>I734/$B$50</f>
        <v>0.85106382978723405</v>
      </c>
      <c r="N734" s="11">
        <f t="shared" si="114"/>
        <v>36599.999999999905</v>
      </c>
    </row>
    <row r="735" spans="4:14" ht="15" customHeight="1" x14ac:dyDescent="0.2">
      <c r="D735" s="34">
        <v>73.299999999999798</v>
      </c>
      <c r="E735" s="18">
        <f t="shared" si="115"/>
        <v>85.106382978723403</v>
      </c>
      <c r="F735" s="18">
        <f t="shared" si="110"/>
        <v>0</v>
      </c>
      <c r="G735" s="18">
        <f t="shared" si="111"/>
        <v>0</v>
      </c>
      <c r="H735" s="19">
        <f t="shared" si="112"/>
        <v>0</v>
      </c>
      <c r="I735" s="18">
        <f t="shared" si="116"/>
        <v>42.553191489361701</v>
      </c>
      <c r="J735" s="19">
        <f t="shared" si="113"/>
        <v>0</v>
      </c>
      <c r="K735" s="19">
        <f t="shared" si="117"/>
        <v>87.5</v>
      </c>
      <c r="L735" s="20">
        <f>H735/$B$50</f>
        <v>0</v>
      </c>
      <c r="M735" s="20">
        <f>I735/$B$50</f>
        <v>0.85106382978723405</v>
      </c>
      <c r="N735" s="11">
        <f t="shared" si="114"/>
        <v>36649.999999999898</v>
      </c>
    </row>
    <row r="736" spans="4:14" ht="15" customHeight="1" x14ac:dyDescent="0.2">
      <c r="D736" s="34">
        <v>73.399999999999807</v>
      </c>
      <c r="E736" s="18">
        <f t="shared" si="115"/>
        <v>85.106382978723403</v>
      </c>
      <c r="F736" s="18">
        <f t="shared" si="110"/>
        <v>0</v>
      </c>
      <c r="G736" s="18">
        <f t="shared" si="111"/>
        <v>0</v>
      </c>
      <c r="H736" s="19">
        <f t="shared" si="112"/>
        <v>0</v>
      </c>
      <c r="I736" s="18">
        <f t="shared" si="116"/>
        <v>42.553191489361701</v>
      </c>
      <c r="J736" s="19">
        <f t="shared" si="113"/>
        <v>0</v>
      </c>
      <c r="K736" s="19">
        <f t="shared" si="117"/>
        <v>87.5</v>
      </c>
      <c r="L736" s="20">
        <f>H736/$B$50</f>
        <v>0</v>
      </c>
      <c r="M736" s="20">
        <f>I736/$B$50</f>
        <v>0.85106382978723405</v>
      </c>
      <c r="N736" s="11">
        <f t="shared" si="114"/>
        <v>36699.999999999905</v>
      </c>
    </row>
    <row r="737" spans="4:14" ht="15" customHeight="1" x14ac:dyDescent="0.2">
      <c r="D737" s="34">
        <v>73.499999999999801</v>
      </c>
      <c r="E737" s="18">
        <f t="shared" si="115"/>
        <v>85.106382978723403</v>
      </c>
      <c r="F737" s="18">
        <f t="shared" si="110"/>
        <v>0</v>
      </c>
      <c r="G737" s="18">
        <f t="shared" si="111"/>
        <v>0</v>
      </c>
      <c r="H737" s="19">
        <f t="shared" si="112"/>
        <v>0</v>
      </c>
      <c r="I737" s="18">
        <f t="shared" si="116"/>
        <v>42.553191489361701</v>
      </c>
      <c r="J737" s="19">
        <f t="shared" si="113"/>
        <v>0</v>
      </c>
      <c r="K737" s="19">
        <f t="shared" si="117"/>
        <v>87.5</v>
      </c>
      <c r="L737" s="20">
        <f>H737/$B$50</f>
        <v>0</v>
      </c>
      <c r="M737" s="20">
        <f>I737/$B$50</f>
        <v>0.85106382978723405</v>
      </c>
      <c r="N737" s="11">
        <f t="shared" si="114"/>
        <v>36749.999999999898</v>
      </c>
    </row>
    <row r="738" spans="4:14" ht="15" customHeight="1" x14ac:dyDescent="0.2">
      <c r="D738" s="34">
        <v>73.599999999999795</v>
      </c>
      <c r="E738" s="18">
        <f t="shared" si="115"/>
        <v>85.106382978723403</v>
      </c>
      <c r="F738" s="18">
        <f t="shared" si="110"/>
        <v>0</v>
      </c>
      <c r="G738" s="18">
        <f t="shared" si="111"/>
        <v>0</v>
      </c>
      <c r="H738" s="19">
        <f t="shared" si="112"/>
        <v>0</v>
      </c>
      <c r="I738" s="18">
        <f t="shared" si="116"/>
        <v>42.553191489361701</v>
      </c>
      <c r="J738" s="19">
        <f t="shared" si="113"/>
        <v>0</v>
      </c>
      <c r="K738" s="19">
        <f t="shared" si="117"/>
        <v>87.5</v>
      </c>
      <c r="L738" s="20">
        <f>H738/$B$50</f>
        <v>0</v>
      </c>
      <c r="M738" s="20">
        <f>I738/$B$50</f>
        <v>0.85106382978723405</v>
      </c>
      <c r="N738" s="11">
        <f t="shared" si="114"/>
        <v>36799.999999999898</v>
      </c>
    </row>
    <row r="739" spans="4:14" ht="15" customHeight="1" x14ac:dyDescent="0.2">
      <c r="D739" s="34">
        <v>73.699999999999804</v>
      </c>
      <c r="E739" s="18">
        <f t="shared" si="115"/>
        <v>85.106382978723403</v>
      </c>
      <c r="F739" s="18">
        <f t="shared" si="110"/>
        <v>0</v>
      </c>
      <c r="G739" s="18">
        <f t="shared" si="111"/>
        <v>0</v>
      </c>
      <c r="H739" s="19">
        <f t="shared" si="112"/>
        <v>0</v>
      </c>
      <c r="I739" s="18">
        <f t="shared" si="116"/>
        <v>42.553191489361701</v>
      </c>
      <c r="J739" s="19">
        <f t="shared" si="113"/>
        <v>0</v>
      </c>
      <c r="K739" s="19">
        <f t="shared" si="117"/>
        <v>87.5</v>
      </c>
      <c r="L739" s="20">
        <f>H739/$B$50</f>
        <v>0</v>
      </c>
      <c r="M739" s="20">
        <f>I739/$B$50</f>
        <v>0.85106382978723405</v>
      </c>
      <c r="N739" s="11">
        <f t="shared" si="114"/>
        <v>36849.999999999905</v>
      </c>
    </row>
    <row r="740" spans="4:14" ht="15" customHeight="1" x14ac:dyDescent="0.2">
      <c r="D740" s="34">
        <v>73.799999999999798</v>
      </c>
      <c r="E740" s="18">
        <f t="shared" si="115"/>
        <v>85.106382978723403</v>
      </c>
      <c r="F740" s="18">
        <f t="shared" si="110"/>
        <v>0</v>
      </c>
      <c r="G740" s="18">
        <f t="shared" si="111"/>
        <v>0</v>
      </c>
      <c r="H740" s="19">
        <f t="shared" si="112"/>
        <v>0</v>
      </c>
      <c r="I740" s="18">
        <f t="shared" si="116"/>
        <v>42.553191489361701</v>
      </c>
      <c r="J740" s="19">
        <f t="shared" si="113"/>
        <v>0</v>
      </c>
      <c r="K740" s="19">
        <f t="shared" si="117"/>
        <v>87.5</v>
      </c>
      <c r="L740" s="20">
        <f>H740/$B$50</f>
        <v>0</v>
      </c>
      <c r="M740" s="20">
        <f>I740/$B$50</f>
        <v>0.85106382978723405</v>
      </c>
      <c r="N740" s="11">
        <f t="shared" si="114"/>
        <v>36899.999999999898</v>
      </c>
    </row>
    <row r="741" spans="4:14" ht="15" customHeight="1" x14ac:dyDescent="0.2">
      <c r="D741" s="34">
        <v>73.899999999999807</v>
      </c>
      <c r="E741" s="18">
        <f t="shared" si="115"/>
        <v>85.106382978723403</v>
      </c>
      <c r="F741" s="18">
        <f t="shared" si="110"/>
        <v>0</v>
      </c>
      <c r="G741" s="18">
        <f t="shared" si="111"/>
        <v>0</v>
      </c>
      <c r="H741" s="19">
        <f t="shared" si="112"/>
        <v>0</v>
      </c>
      <c r="I741" s="18">
        <f t="shared" si="116"/>
        <v>42.553191489361701</v>
      </c>
      <c r="J741" s="19">
        <f t="shared" si="113"/>
        <v>0</v>
      </c>
      <c r="K741" s="19">
        <f t="shared" si="117"/>
        <v>87.5</v>
      </c>
      <c r="L741" s="20">
        <f>H741/$B$50</f>
        <v>0</v>
      </c>
      <c r="M741" s="20">
        <f>I741/$B$50</f>
        <v>0.85106382978723405</v>
      </c>
      <c r="N741" s="11">
        <f t="shared" si="114"/>
        <v>36949.999999999905</v>
      </c>
    </row>
    <row r="742" spans="4:14" ht="15" customHeight="1" x14ac:dyDescent="0.2">
      <c r="D742" s="34">
        <v>73.999999999999801</v>
      </c>
      <c r="E742" s="18">
        <f t="shared" si="115"/>
        <v>85.106382978723403</v>
      </c>
      <c r="F742" s="18">
        <f t="shared" ref="F742:F805" si="118">MAX(F741-$E742/30,0)</f>
        <v>0</v>
      </c>
      <c r="G742" s="18">
        <f t="shared" ref="G742:G805" si="119">MAX(G741-$E742/15,0)</f>
        <v>0</v>
      </c>
      <c r="H742" s="19">
        <f t="shared" ref="H742:H805" si="120">12*(F741-F742)+9*(G741-G742)</f>
        <v>0</v>
      </c>
      <c r="I742" s="18">
        <f t="shared" si="116"/>
        <v>42.553191489361701</v>
      </c>
      <c r="J742" s="19">
        <f t="shared" ref="J742:J805" si="121">9*G742+6*F742</f>
        <v>0</v>
      </c>
      <c r="K742" s="19">
        <f t="shared" si="117"/>
        <v>87.5</v>
      </c>
      <c r="L742" s="20">
        <f>H742/$B$50</f>
        <v>0</v>
      </c>
      <c r="M742" s="20">
        <f>I742/$B$50</f>
        <v>0.85106382978723405</v>
      </c>
      <c r="N742" s="11">
        <f t="shared" ref="N742:N805" si="122">$B$4*D742</f>
        <v>36999.999999999898</v>
      </c>
    </row>
    <row r="743" spans="4:14" ht="15" customHeight="1" x14ac:dyDescent="0.2">
      <c r="D743" s="34">
        <v>74.099999999999795</v>
      </c>
      <c r="E743" s="18">
        <f t="shared" si="115"/>
        <v>85.106382978723403</v>
      </c>
      <c r="F743" s="18">
        <f t="shared" si="118"/>
        <v>0</v>
      </c>
      <c r="G743" s="18">
        <f t="shared" si="119"/>
        <v>0</v>
      </c>
      <c r="H743" s="19">
        <f t="shared" si="120"/>
        <v>0</v>
      </c>
      <c r="I743" s="18">
        <f t="shared" si="116"/>
        <v>42.553191489361701</v>
      </c>
      <c r="J743" s="19">
        <f t="shared" si="121"/>
        <v>0</v>
      </c>
      <c r="K743" s="19">
        <f t="shared" si="117"/>
        <v>87.5</v>
      </c>
      <c r="L743" s="20">
        <f>H743/$B$50</f>
        <v>0</v>
      </c>
      <c r="M743" s="20">
        <f>I743/$B$50</f>
        <v>0.85106382978723405</v>
      </c>
      <c r="N743" s="11">
        <f t="shared" si="122"/>
        <v>37049.999999999898</v>
      </c>
    </row>
    <row r="744" spans="4:14" ht="15" customHeight="1" x14ac:dyDescent="0.2">
      <c r="D744" s="34">
        <v>74.199999999999804</v>
      </c>
      <c r="E744" s="18">
        <f t="shared" si="115"/>
        <v>85.106382978723403</v>
      </c>
      <c r="F744" s="18">
        <f t="shared" si="118"/>
        <v>0</v>
      </c>
      <c r="G744" s="18">
        <f t="shared" si="119"/>
        <v>0</v>
      </c>
      <c r="H744" s="19">
        <f t="shared" si="120"/>
        <v>0</v>
      </c>
      <c r="I744" s="18">
        <f t="shared" si="116"/>
        <v>42.553191489361701</v>
      </c>
      <c r="J744" s="19">
        <f t="shared" si="121"/>
        <v>0</v>
      </c>
      <c r="K744" s="19">
        <f t="shared" si="117"/>
        <v>87.5</v>
      </c>
      <c r="L744" s="20">
        <f>H744/$B$50</f>
        <v>0</v>
      </c>
      <c r="M744" s="20">
        <f>I744/$B$50</f>
        <v>0.85106382978723405</v>
      </c>
      <c r="N744" s="11">
        <f t="shared" si="122"/>
        <v>37099.999999999905</v>
      </c>
    </row>
    <row r="745" spans="4:14" ht="15" customHeight="1" x14ac:dyDescent="0.2">
      <c r="D745" s="34">
        <v>74.299999999999798</v>
      </c>
      <c r="E745" s="18">
        <f t="shared" si="115"/>
        <v>85.106382978723403</v>
      </c>
      <c r="F745" s="18">
        <f t="shared" si="118"/>
        <v>0</v>
      </c>
      <c r="G745" s="18">
        <f t="shared" si="119"/>
        <v>0</v>
      </c>
      <c r="H745" s="19">
        <f t="shared" si="120"/>
        <v>0</v>
      </c>
      <c r="I745" s="18">
        <f t="shared" si="116"/>
        <v>42.553191489361701</v>
      </c>
      <c r="J745" s="19">
        <f t="shared" si="121"/>
        <v>0</v>
      </c>
      <c r="K745" s="19">
        <f t="shared" si="117"/>
        <v>87.5</v>
      </c>
      <c r="L745" s="20">
        <f>H745/$B$50</f>
        <v>0</v>
      </c>
      <c r="M745" s="20">
        <f>I745/$B$50</f>
        <v>0.85106382978723405</v>
      </c>
      <c r="N745" s="11">
        <f t="shared" si="122"/>
        <v>37149.999999999898</v>
      </c>
    </row>
    <row r="746" spans="4:14" ht="15" customHeight="1" x14ac:dyDescent="0.2">
      <c r="D746" s="34">
        <v>74.399999999999807</v>
      </c>
      <c r="E746" s="18">
        <f t="shared" si="115"/>
        <v>85.106382978723403</v>
      </c>
      <c r="F746" s="18">
        <f t="shared" si="118"/>
        <v>0</v>
      </c>
      <c r="G746" s="18">
        <f t="shared" si="119"/>
        <v>0</v>
      </c>
      <c r="H746" s="19">
        <f t="shared" si="120"/>
        <v>0</v>
      </c>
      <c r="I746" s="18">
        <f t="shared" si="116"/>
        <v>42.553191489361701</v>
      </c>
      <c r="J746" s="19">
        <f t="shared" si="121"/>
        <v>0</v>
      </c>
      <c r="K746" s="19">
        <f t="shared" si="117"/>
        <v>87.5</v>
      </c>
      <c r="L746" s="20">
        <f>H746/$B$50</f>
        <v>0</v>
      </c>
      <c r="M746" s="20">
        <f>I746/$B$50</f>
        <v>0.85106382978723405</v>
      </c>
      <c r="N746" s="11">
        <f t="shared" si="122"/>
        <v>37199.999999999905</v>
      </c>
    </row>
    <row r="747" spans="4:14" ht="15" customHeight="1" x14ac:dyDescent="0.2">
      <c r="D747" s="34">
        <v>74.499999999999801</v>
      </c>
      <c r="E747" s="18">
        <f t="shared" si="115"/>
        <v>85.106382978723403</v>
      </c>
      <c r="F747" s="18">
        <f t="shared" si="118"/>
        <v>0</v>
      </c>
      <c r="G747" s="18">
        <f t="shared" si="119"/>
        <v>0</v>
      </c>
      <c r="H747" s="19">
        <f t="shared" si="120"/>
        <v>0</v>
      </c>
      <c r="I747" s="18">
        <f t="shared" si="116"/>
        <v>42.553191489361701</v>
      </c>
      <c r="J747" s="19">
        <f t="shared" si="121"/>
        <v>0</v>
      </c>
      <c r="K747" s="19">
        <f t="shared" si="117"/>
        <v>87.5</v>
      </c>
      <c r="L747" s="20">
        <f>H747/$B$50</f>
        <v>0</v>
      </c>
      <c r="M747" s="20">
        <f>I747/$B$50</f>
        <v>0.85106382978723405</v>
      </c>
      <c r="N747" s="11">
        <f t="shared" si="122"/>
        <v>37249.999999999898</v>
      </c>
    </row>
    <row r="748" spans="4:14" ht="15" customHeight="1" x14ac:dyDescent="0.2">
      <c r="D748" s="34">
        <v>74.599999999999795</v>
      </c>
      <c r="E748" s="18">
        <f t="shared" si="115"/>
        <v>85.106382978723403</v>
      </c>
      <c r="F748" s="18">
        <f t="shared" si="118"/>
        <v>0</v>
      </c>
      <c r="G748" s="18">
        <f t="shared" si="119"/>
        <v>0</v>
      </c>
      <c r="H748" s="19">
        <f t="shared" si="120"/>
        <v>0</v>
      </c>
      <c r="I748" s="18">
        <f t="shared" si="116"/>
        <v>42.553191489361701</v>
      </c>
      <c r="J748" s="19">
        <f t="shared" si="121"/>
        <v>0</v>
      </c>
      <c r="K748" s="19">
        <f t="shared" si="117"/>
        <v>87.5</v>
      </c>
      <c r="L748" s="20">
        <f>H748/$B$50</f>
        <v>0</v>
      </c>
      <c r="M748" s="20">
        <f>I748/$B$50</f>
        <v>0.85106382978723405</v>
      </c>
      <c r="N748" s="11">
        <f t="shared" si="122"/>
        <v>37299.999999999898</v>
      </c>
    </row>
    <row r="749" spans="4:14" ht="15" customHeight="1" x14ac:dyDescent="0.2">
      <c r="D749" s="34">
        <v>74.699999999999804</v>
      </c>
      <c r="E749" s="18">
        <f t="shared" si="115"/>
        <v>85.106382978723403</v>
      </c>
      <c r="F749" s="18">
        <f t="shared" si="118"/>
        <v>0</v>
      </c>
      <c r="G749" s="18">
        <f t="shared" si="119"/>
        <v>0</v>
      </c>
      <c r="H749" s="19">
        <f t="shared" si="120"/>
        <v>0</v>
      </c>
      <c r="I749" s="18">
        <f t="shared" si="116"/>
        <v>42.553191489361701</v>
      </c>
      <c r="J749" s="19">
        <f t="shared" si="121"/>
        <v>0</v>
      </c>
      <c r="K749" s="19">
        <f t="shared" si="117"/>
        <v>87.5</v>
      </c>
      <c r="L749" s="20">
        <f>H749/$B$50</f>
        <v>0</v>
      </c>
      <c r="M749" s="20">
        <f>I749/$B$50</f>
        <v>0.85106382978723405</v>
      </c>
      <c r="N749" s="11">
        <f t="shared" si="122"/>
        <v>37349.999999999905</v>
      </c>
    </row>
    <row r="750" spans="4:14" ht="15" customHeight="1" x14ac:dyDescent="0.2">
      <c r="D750" s="34">
        <v>74.799999999999798</v>
      </c>
      <c r="E750" s="18">
        <f t="shared" si="115"/>
        <v>85.106382978723403</v>
      </c>
      <c r="F750" s="18">
        <f t="shared" si="118"/>
        <v>0</v>
      </c>
      <c r="G750" s="18">
        <f t="shared" si="119"/>
        <v>0</v>
      </c>
      <c r="H750" s="19">
        <f t="shared" si="120"/>
        <v>0</v>
      </c>
      <c r="I750" s="18">
        <f t="shared" si="116"/>
        <v>42.553191489361701</v>
      </c>
      <c r="J750" s="19">
        <f t="shared" si="121"/>
        <v>0</v>
      </c>
      <c r="K750" s="19">
        <f t="shared" si="117"/>
        <v>87.5</v>
      </c>
      <c r="L750" s="20">
        <f>H750/$B$50</f>
        <v>0</v>
      </c>
      <c r="M750" s="20">
        <f>I750/$B$50</f>
        <v>0.85106382978723405</v>
      </c>
      <c r="N750" s="11">
        <f t="shared" si="122"/>
        <v>37399.999999999898</v>
      </c>
    </row>
    <row r="751" spans="4:14" ht="15" customHeight="1" x14ac:dyDescent="0.2">
      <c r="D751" s="34">
        <v>74.899999999999807</v>
      </c>
      <c r="E751" s="18">
        <f t="shared" si="115"/>
        <v>85.106382978723403</v>
      </c>
      <c r="F751" s="18">
        <f t="shared" si="118"/>
        <v>0</v>
      </c>
      <c r="G751" s="18">
        <f t="shared" si="119"/>
        <v>0</v>
      </c>
      <c r="H751" s="19">
        <f t="shared" si="120"/>
        <v>0</v>
      </c>
      <c r="I751" s="18">
        <f t="shared" si="116"/>
        <v>42.553191489361701</v>
      </c>
      <c r="J751" s="19">
        <f t="shared" si="121"/>
        <v>0</v>
      </c>
      <c r="K751" s="19">
        <f t="shared" si="117"/>
        <v>87.5</v>
      </c>
      <c r="L751" s="20">
        <f>H751/$B$50</f>
        <v>0</v>
      </c>
      <c r="M751" s="20">
        <f>I751/$B$50</f>
        <v>0.85106382978723405</v>
      </c>
      <c r="N751" s="11">
        <f t="shared" si="122"/>
        <v>37449.999999999905</v>
      </c>
    </row>
    <row r="752" spans="4:14" ht="15" customHeight="1" x14ac:dyDescent="0.2">
      <c r="D752" s="34">
        <v>74.999999999999801</v>
      </c>
      <c r="E752" s="18">
        <f t="shared" si="115"/>
        <v>85.106382978723403</v>
      </c>
      <c r="F752" s="18">
        <f t="shared" si="118"/>
        <v>0</v>
      </c>
      <c r="G752" s="18">
        <f t="shared" si="119"/>
        <v>0</v>
      </c>
      <c r="H752" s="19">
        <f t="shared" si="120"/>
        <v>0</v>
      </c>
      <c r="I752" s="18">
        <f t="shared" si="116"/>
        <v>42.553191489361701</v>
      </c>
      <c r="J752" s="19">
        <f t="shared" si="121"/>
        <v>0</v>
      </c>
      <c r="K752" s="19">
        <f t="shared" si="117"/>
        <v>87.5</v>
      </c>
      <c r="L752" s="20">
        <f>H752/$B$50</f>
        <v>0</v>
      </c>
      <c r="M752" s="20">
        <f>I752/$B$50</f>
        <v>0.85106382978723405</v>
      </c>
      <c r="N752" s="11">
        <f t="shared" si="122"/>
        <v>37499.999999999898</v>
      </c>
    </row>
    <row r="753" spans="4:14" ht="15" customHeight="1" x14ac:dyDescent="0.2">
      <c r="D753" s="34">
        <v>75.099999999999795</v>
      </c>
      <c r="E753" s="18">
        <f t="shared" si="115"/>
        <v>85.106382978723403</v>
      </c>
      <c r="F753" s="18">
        <f t="shared" si="118"/>
        <v>0</v>
      </c>
      <c r="G753" s="18">
        <f t="shared" si="119"/>
        <v>0</v>
      </c>
      <c r="H753" s="19">
        <f t="shared" si="120"/>
        <v>0</v>
      </c>
      <c r="I753" s="18">
        <f t="shared" si="116"/>
        <v>42.553191489361701</v>
      </c>
      <c r="J753" s="19">
        <f t="shared" si="121"/>
        <v>0</v>
      </c>
      <c r="K753" s="19">
        <f t="shared" si="117"/>
        <v>87.5</v>
      </c>
      <c r="L753" s="20">
        <f>H753/$B$50</f>
        <v>0</v>
      </c>
      <c r="M753" s="20">
        <f>I753/$B$50</f>
        <v>0.85106382978723405</v>
      </c>
      <c r="N753" s="11">
        <f t="shared" si="122"/>
        <v>37549.999999999898</v>
      </c>
    </row>
    <row r="754" spans="4:14" ht="15" customHeight="1" x14ac:dyDescent="0.2">
      <c r="D754" s="34">
        <v>75.199999999999804</v>
      </c>
      <c r="E754" s="18">
        <f t="shared" si="115"/>
        <v>85.106382978723403</v>
      </c>
      <c r="F754" s="18">
        <f t="shared" si="118"/>
        <v>0</v>
      </c>
      <c r="G754" s="18">
        <f t="shared" si="119"/>
        <v>0</v>
      </c>
      <c r="H754" s="19">
        <f t="shared" si="120"/>
        <v>0</v>
      </c>
      <c r="I754" s="18">
        <f t="shared" si="116"/>
        <v>42.553191489361701</v>
      </c>
      <c r="J754" s="19">
        <f t="shared" si="121"/>
        <v>0</v>
      </c>
      <c r="K754" s="19">
        <f t="shared" si="117"/>
        <v>87.5</v>
      </c>
      <c r="L754" s="20">
        <f>H754/$B$50</f>
        <v>0</v>
      </c>
      <c r="M754" s="20">
        <f>I754/$B$50</f>
        <v>0.85106382978723405</v>
      </c>
      <c r="N754" s="11">
        <f t="shared" si="122"/>
        <v>37599.999999999905</v>
      </c>
    </row>
    <row r="755" spans="4:14" ht="15" customHeight="1" x14ac:dyDescent="0.2">
      <c r="D755" s="34">
        <v>75.299999999999798</v>
      </c>
      <c r="E755" s="18">
        <f t="shared" si="115"/>
        <v>85.106382978723403</v>
      </c>
      <c r="F755" s="18">
        <f t="shared" si="118"/>
        <v>0</v>
      </c>
      <c r="G755" s="18">
        <f t="shared" si="119"/>
        <v>0</v>
      </c>
      <c r="H755" s="19">
        <f t="shared" si="120"/>
        <v>0</v>
      </c>
      <c r="I755" s="18">
        <f t="shared" si="116"/>
        <v>42.553191489361701</v>
      </c>
      <c r="J755" s="19">
        <f t="shared" si="121"/>
        <v>0</v>
      </c>
      <c r="K755" s="19">
        <f t="shared" si="117"/>
        <v>87.5</v>
      </c>
      <c r="L755" s="20">
        <f>H755/$B$50</f>
        <v>0</v>
      </c>
      <c r="M755" s="20">
        <f>I755/$B$50</f>
        <v>0.85106382978723405</v>
      </c>
      <c r="N755" s="11">
        <f t="shared" si="122"/>
        <v>37649.999999999898</v>
      </c>
    </row>
    <row r="756" spans="4:14" ht="15" customHeight="1" x14ac:dyDescent="0.2">
      <c r="D756" s="34">
        <v>75.399999999999807</v>
      </c>
      <c r="E756" s="18">
        <f t="shared" si="115"/>
        <v>85.106382978723403</v>
      </c>
      <c r="F756" s="18">
        <f t="shared" si="118"/>
        <v>0</v>
      </c>
      <c r="G756" s="18">
        <f t="shared" si="119"/>
        <v>0</v>
      </c>
      <c r="H756" s="19">
        <f t="shared" si="120"/>
        <v>0</v>
      </c>
      <c r="I756" s="18">
        <f t="shared" si="116"/>
        <v>42.553191489361701</v>
      </c>
      <c r="J756" s="19">
        <f t="shared" si="121"/>
        <v>0</v>
      </c>
      <c r="K756" s="19">
        <f t="shared" si="117"/>
        <v>87.5</v>
      </c>
      <c r="L756" s="20">
        <f>H756/$B$50</f>
        <v>0</v>
      </c>
      <c r="M756" s="20">
        <f>I756/$B$50</f>
        <v>0.85106382978723405</v>
      </c>
      <c r="N756" s="11">
        <f t="shared" si="122"/>
        <v>37699.999999999905</v>
      </c>
    </row>
    <row r="757" spans="4:14" ht="15" customHeight="1" x14ac:dyDescent="0.2">
      <c r="D757" s="34">
        <v>75.499999999999801</v>
      </c>
      <c r="E757" s="18">
        <f t="shared" si="115"/>
        <v>85.106382978723403</v>
      </c>
      <c r="F757" s="18">
        <f t="shared" si="118"/>
        <v>0</v>
      </c>
      <c r="G757" s="18">
        <f t="shared" si="119"/>
        <v>0</v>
      </c>
      <c r="H757" s="19">
        <f t="shared" si="120"/>
        <v>0</v>
      </c>
      <c r="I757" s="18">
        <f t="shared" si="116"/>
        <v>42.553191489361701</v>
      </c>
      <c r="J757" s="19">
        <f t="shared" si="121"/>
        <v>0</v>
      </c>
      <c r="K757" s="19">
        <f t="shared" si="117"/>
        <v>87.5</v>
      </c>
      <c r="L757" s="20">
        <f>H757/$B$50</f>
        <v>0</v>
      </c>
      <c r="M757" s="20">
        <f>I757/$B$50</f>
        <v>0.85106382978723405</v>
      </c>
      <c r="N757" s="11">
        <f t="shared" si="122"/>
        <v>37749.999999999898</v>
      </c>
    </row>
    <row r="758" spans="4:14" ht="15" customHeight="1" x14ac:dyDescent="0.2">
      <c r="D758" s="34">
        <v>75.599999999999795</v>
      </c>
      <c r="E758" s="18">
        <f t="shared" si="115"/>
        <v>85.106382978723403</v>
      </c>
      <c r="F758" s="18">
        <f t="shared" si="118"/>
        <v>0</v>
      </c>
      <c r="G758" s="18">
        <f t="shared" si="119"/>
        <v>0</v>
      </c>
      <c r="H758" s="19">
        <f t="shared" si="120"/>
        <v>0</v>
      </c>
      <c r="I758" s="18">
        <f t="shared" si="116"/>
        <v>42.553191489361701</v>
      </c>
      <c r="J758" s="19">
        <f t="shared" si="121"/>
        <v>0</v>
      </c>
      <c r="K758" s="19">
        <f t="shared" si="117"/>
        <v>87.5</v>
      </c>
      <c r="L758" s="20">
        <f>H758/$B$50</f>
        <v>0</v>
      </c>
      <c r="M758" s="20">
        <f>I758/$B$50</f>
        <v>0.85106382978723405</v>
      </c>
      <c r="N758" s="11">
        <f t="shared" si="122"/>
        <v>37799.999999999898</v>
      </c>
    </row>
    <row r="759" spans="4:14" ht="15" customHeight="1" x14ac:dyDescent="0.2">
      <c r="D759" s="34">
        <v>75.699999999999804</v>
      </c>
      <c r="E759" s="18">
        <f t="shared" si="115"/>
        <v>85.106382978723403</v>
      </c>
      <c r="F759" s="18">
        <f t="shared" si="118"/>
        <v>0</v>
      </c>
      <c r="G759" s="18">
        <f t="shared" si="119"/>
        <v>0</v>
      </c>
      <c r="H759" s="19">
        <f t="shared" si="120"/>
        <v>0</v>
      </c>
      <c r="I759" s="18">
        <f t="shared" si="116"/>
        <v>42.553191489361701</v>
      </c>
      <c r="J759" s="19">
        <f t="shared" si="121"/>
        <v>0</v>
      </c>
      <c r="K759" s="19">
        <f t="shared" si="117"/>
        <v>87.5</v>
      </c>
      <c r="L759" s="20">
        <f>H759/$B$50</f>
        <v>0</v>
      </c>
      <c r="M759" s="20">
        <f>I759/$B$50</f>
        <v>0.85106382978723405</v>
      </c>
      <c r="N759" s="11">
        <f t="shared" si="122"/>
        <v>37849.999999999905</v>
      </c>
    </row>
    <row r="760" spans="4:14" ht="15" customHeight="1" x14ac:dyDescent="0.2">
      <c r="D760" s="34">
        <v>75.799999999999798</v>
      </c>
      <c r="E760" s="18">
        <f t="shared" si="115"/>
        <v>85.106382978723403</v>
      </c>
      <c r="F760" s="18">
        <f t="shared" si="118"/>
        <v>0</v>
      </c>
      <c r="G760" s="18">
        <f t="shared" si="119"/>
        <v>0</v>
      </c>
      <c r="H760" s="19">
        <f t="shared" si="120"/>
        <v>0</v>
      </c>
      <c r="I760" s="18">
        <f t="shared" si="116"/>
        <v>42.553191489361701</v>
      </c>
      <c r="J760" s="19">
        <f t="shared" si="121"/>
        <v>0</v>
      </c>
      <c r="K760" s="19">
        <f t="shared" si="117"/>
        <v>87.5</v>
      </c>
      <c r="L760" s="20">
        <f>H760/$B$50</f>
        <v>0</v>
      </c>
      <c r="M760" s="20">
        <f>I760/$B$50</f>
        <v>0.85106382978723405</v>
      </c>
      <c r="N760" s="11">
        <f t="shared" si="122"/>
        <v>37899.999999999898</v>
      </c>
    </row>
    <row r="761" spans="4:14" ht="15" customHeight="1" x14ac:dyDescent="0.2">
      <c r="D761" s="34">
        <v>75.899999999999807</v>
      </c>
      <c r="E761" s="18">
        <f t="shared" si="115"/>
        <v>85.106382978723403</v>
      </c>
      <c r="F761" s="18">
        <f t="shared" si="118"/>
        <v>0</v>
      </c>
      <c r="G761" s="18">
        <f t="shared" si="119"/>
        <v>0</v>
      </c>
      <c r="H761" s="19">
        <f t="shared" si="120"/>
        <v>0</v>
      </c>
      <c r="I761" s="18">
        <f t="shared" si="116"/>
        <v>42.553191489361701</v>
      </c>
      <c r="J761" s="19">
        <f t="shared" si="121"/>
        <v>0</v>
      </c>
      <c r="K761" s="19">
        <f t="shared" si="117"/>
        <v>87.5</v>
      </c>
      <c r="L761" s="20">
        <f>H761/$B$50</f>
        <v>0</v>
      </c>
      <c r="M761" s="20">
        <f>I761/$B$50</f>
        <v>0.85106382978723405</v>
      </c>
      <c r="N761" s="11">
        <f t="shared" si="122"/>
        <v>37949.999999999905</v>
      </c>
    </row>
    <row r="762" spans="4:14" ht="15" customHeight="1" x14ac:dyDescent="0.2">
      <c r="D762" s="34">
        <v>75.999999999999801</v>
      </c>
      <c r="E762" s="18">
        <f t="shared" si="115"/>
        <v>85.106382978723403</v>
      </c>
      <c r="F762" s="18">
        <f t="shared" si="118"/>
        <v>0</v>
      </c>
      <c r="G762" s="18">
        <f t="shared" si="119"/>
        <v>0</v>
      </c>
      <c r="H762" s="19">
        <f t="shared" si="120"/>
        <v>0</v>
      </c>
      <c r="I762" s="18">
        <f t="shared" si="116"/>
        <v>42.553191489361701</v>
      </c>
      <c r="J762" s="19">
        <f t="shared" si="121"/>
        <v>0</v>
      </c>
      <c r="K762" s="19">
        <f t="shared" si="117"/>
        <v>87.5</v>
      </c>
      <c r="L762" s="20">
        <f>H762/$B$50</f>
        <v>0</v>
      </c>
      <c r="M762" s="20">
        <f>I762/$B$50</f>
        <v>0.85106382978723405</v>
      </c>
      <c r="N762" s="11">
        <f t="shared" si="122"/>
        <v>37999.999999999898</v>
      </c>
    </row>
    <row r="763" spans="4:14" ht="15" customHeight="1" x14ac:dyDescent="0.2">
      <c r="D763" s="34">
        <v>76.099999999999795</v>
      </c>
      <c r="E763" s="18">
        <f t="shared" si="115"/>
        <v>85.106382978723403</v>
      </c>
      <c r="F763" s="18">
        <f t="shared" si="118"/>
        <v>0</v>
      </c>
      <c r="G763" s="18">
        <f t="shared" si="119"/>
        <v>0</v>
      </c>
      <c r="H763" s="19">
        <f t="shared" si="120"/>
        <v>0</v>
      </c>
      <c r="I763" s="18">
        <f t="shared" si="116"/>
        <v>42.553191489361701</v>
      </c>
      <c r="J763" s="19">
        <f t="shared" si="121"/>
        <v>0</v>
      </c>
      <c r="K763" s="19">
        <f t="shared" si="117"/>
        <v>87.5</v>
      </c>
      <c r="L763" s="20">
        <f>H763/$B$50</f>
        <v>0</v>
      </c>
      <c r="M763" s="20">
        <f>I763/$B$50</f>
        <v>0.85106382978723405</v>
      </c>
      <c r="N763" s="11">
        <f t="shared" si="122"/>
        <v>38049.999999999898</v>
      </c>
    </row>
    <row r="764" spans="4:14" ht="15" customHeight="1" x14ac:dyDescent="0.2">
      <c r="D764" s="34">
        <v>76.199999999999804</v>
      </c>
      <c r="E764" s="18">
        <f t="shared" si="115"/>
        <v>85.106382978723403</v>
      </c>
      <c r="F764" s="18">
        <f t="shared" si="118"/>
        <v>0</v>
      </c>
      <c r="G764" s="18">
        <f t="shared" si="119"/>
        <v>0</v>
      </c>
      <c r="H764" s="19">
        <f t="shared" si="120"/>
        <v>0</v>
      </c>
      <c r="I764" s="18">
        <f t="shared" si="116"/>
        <v>42.553191489361701</v>
      </c>
      <c r="J764" s="19">
        <f t="shared" si="121"/>
        <v>0</v>
      </c>
      <c r="K764" s="19">
        <f t="shared" si="117"/>
        <v>87.5</v>
      </c>
      <c r="L764" s="20">
        <f>H764/$B$50</f>
        <v>0</v>
      </c>
      <c r="M764" s="20">
        <f>I764/$B$50</f>
        <v>0.85106382978723405</v>
      </c>
      <c r="N764" s="11">
        <f t="shared" si="122"/>
        <v>38099.999999999905</v>
      </c>
    </row>
    <row r="765" spans="4:14" ht="15" customHeight="1" x14ac:dyDescent="0.2">
      <c r="D765" s="34">
        <v>76.299999999999798</v>
      </c>
      <c r="E765" s="18">
        <f t="shared" si="115"/>
        <v>85.106382978723403</v>
      </c>
      <c r="F765" s="18">
        <f t="shared" si="118"/>
        <v>0</v>
      </c>
      <c r="G765" s="18">
        <f t="shared" si="119"/>
        <v>0</v>
      </c>
      <c r="H765" s="19">
        <f t="shared" si="120"/>
        <v>0</v>
      </c>
      <c r="I765" s="18">
        <f t="shared" si="116"/>
        <v>42.553191489361701</v>
      </c>
      <c r="J765" s="19">
        <f t="shared" si="121"/>
        <v>0</v>
      </c>
      <c r="K765" s="19">
        <f t="shared" si="117"/>
        <v>87.5</v>
      </c>
      <c r="L765" s="20">
        <f>H765/$B$50</f>
        <v>0</v>
      </c>
      <c r="M765" s="20">
        <f>I765/$B$50</f>
        <v>0.85106382978723405</v>
      </c>
      <c r="N765" s="11">
        <f t="shared" si="122"/>
        <v>38149.999999999898</v>
      </c>
    </row>
    <row r="766" spans="4:14" ht="15" customHeight="1" x14ac:dyDescent="0.2">
      <c r="D766" s="34">
        <v>76.399999999999807</v>
      </c>
      <c r="E766" s="18">
        <f t="shared" si="115"/>
        <v>85.106382978723403</v>
      </c>
      <c r="F766" s="18">
        <f t="shared" si="118"/>
        <v>0</v>
      </c>
      <c r="G766" s="18">
        <f t="shared" si="119"/>
        <v>0</v>
      </c>
      <c r="H766" s="19">
        <f t="shared" si="120"/>
        <v>0</v>
      </c>
      <c r="I766" s="18">
        <f t="shared" si="116"/>
        <v>42.553191489361701</v>
      </c>
      <c r="J766" s="19">
        <f t="shared" si="121"/>
        <v>0</v>
      </c>
      <c r="K766" s="19">
        <f t="shared" si="117"/>
        <v>87.5</v>
      </c>
      <c r="L766" s="20">
        <f>H766/$B$50</f>
        <v>0</v>
      </c>
      <c r="M766" s="20">
        <f>I766/$B$50</f>
        <v>0.85106382978723405</v>
      </c>
      <c r="N766" s="11">
        <f t="shared" si="122"/>
        <v>38199.999999999905</v>
      </c>
    </row>
    <row r="767" spans="4:14" ht="15" customHeight="1" x14ac:dyDescent="0.2">
      <c r="D767" s="34">
        <v>76.499999999999801</v>
      </c>
      <c r="E767" s="18">
        <f t="shared" si="115"/>
        <v>85.106382978723403</v>
      </c>
      <c r="F767" s="18">
        <f t="shared" si="118"/>
        <v>0</v>
      </c>
      <c r="G767" s="18">
        <f t="shared" si="119"/>
        <v>0</v>
      </c>
      <c r="H767" s="19">
        <f t="shared" si="120"/>
        <v>0</v>
      </c>
      <c r="I767" s="18">
        <f t="shared" si="116"/>
        <v>42.553191489361701</v>
      </c>
      <c r="J767" s="19">
        <f t="shared" si="121"/>
        <v>0</v>
      </c>
      <c r="K767" s="19">
        <f t="shared" si="117"/>
        <v>87.5</v>
      </c>
      <c r="L767" s="20">
        <f>H767/$B$50</f>
        <v>0</v>
      </c>
      <c r="M767" s="20">
        <f>I767/$B$50</f>
        <v>0.85106382978723405</v>
      </c>
      <c r="N767" s="11">
        <f t="shared" si="122"/>
        <v>38249.999999999898</v>
      </c>
    </row>
    <row r="768" spans="4:14" ht="15" customHeight="1" x14ac:dyDescent="0.2">
      <c r="D768" s="34">
        <v>76.599999999999795</v>
      </c>
      <c r="E768" s="18">
        <f t="shared" si="115"/>
        <v>85.106382978723403</v>
      </c>
      <c r="F768" s="18">
        <f t="shared" si="118"/>
        <v>0</v>
      </c>
      <c r="G768" s="18">
        <f t="shared" si="119"/>
        <v>0</v>
      </c>
      <c r="H768" s="19">
        <f t="shared" si="120"/>
        <v>0</v>
      </c>
      <c r="I768" s="18">
        <f t="shared" si="116"/>
        <v>42.553191489361701</v>
      </c>
      <c r="J768" s="19">
        <f t="shared" si="121"/>
        <v>0</v>
      </c>
      <c r="K768" s="19">
        <f t="shared" si="117"/>
        <v>87.5</v>
      </c>
      <c r="L768" s="20">
        <f>H768/$B$50</f>
        <v>0</v>
      </c>
      <c r="M768" s="20">
        <f>I768/$B$50</f>
        <v>0.85106382978723405</v>
      </c>
      <c r="N768" s="11">
        <f t="shared" si="122"/>
        <v>38299.999999999898</v>
      </c>
    </row>
    <row r="769" spans="4:14" ht="15" customHeight="1" x14ac:dyDescent="0.2">
      <c r="D769" s="34">
        <v>76.699999999999804</v>
      </c>
      <c r="E769" s="18">
        <f t="shared" si="115"/>
        <v>85.106382978723403</v>
      </c>
      <c r="F769" s="18">
        <f t="shared" si="118"/>
        <v>0</v>
      </c>
      <c r="G769" s="18">
        <f t="shared" si="119"/>
        <v>0</v>
      </c>
      <c r="H769" s="19">
        <f t="shared" si="120"/>
        <v>0</v>
      </c>
      <c r="I769" s="18">
        <f t="shared" si="116"/>
        <v>42.553191489361701</v>
      </c>
      <c r="J769" s="19">
        <f t="shared" si="121"/>
        <v>0</v>
      </c>
      <c r="K769" s="19">
        <f t="shared" si="117"/>
        <v>87.5</v>
      </c>
      <c r="L769" s="20">
        <f>H769/$B$50</f>
        <v>0</v>
      </c>
      <c r="M769" s="20">
        <f>I769/$B$50</f>
        <v>0.85106382978723405</v>
      </c>
      <c r="N769" s="11">
        <f t="shared" si="122"/>
        <v>38349.999999999905</v>
      </c>
    </row>
    <row r="770" spans="4:14" ht="15" customHeight="1" x14ac:dyDescent="0.2">
      <c r="D770" s="34">
        <v>76.799999999999798</v>
      </c>
      <c r="E770" s="18">
        <f t="shared" si="115"/>
        <v>85.106382978723403</v>
      </c>
      <c r="F770" s="18">
        <f t="shared" si="118"/>
        <v>0</v>
      </c>
      <c r="G770" s="18">
        <f t="shared" si="119"/>
        <v>0</v>
      </c>
      <c r="H770" s="19">
        <f t="shared" si="120"/>
        <v>0</v>
      </c>
      <c r="I770" s="18">
        <f t="shared" si="116"/>
        <v>42.553191489361701</v>
      </c>
      <c r="J770" s="19">
        <f t="shared" si="121"/>
        <v>0</v>
      </c>
      <c r="K770" s="19">
        <f t="shared" si="117"/>
        <v>87.5</v>
      </c>
      <c r="L770" s="20">
        <f>H770/$B$50</f>
        <v>0</v>
      </c>
      <c r="M770" s="20">
        <f>I770/$B$50</f>
        <v>0.85106382978723405</v>
      </c>
      <c r="N770" s="11">
        <f t="shared" si="122"/>
        <v>38399.999999999898</v>
      </c>
    </row>
    <row r="771" spans="4:14" ht="15" customHeight="1" x14ac:dyDescent="0.2">
      <c r="D771" s="34">
        <v>76.899999999999807</v>
      </c>
      <c r="E771" s="18">
        <f t="shared" si="115"/>
        <v>85.106382978723403</v>
      </c>
      <c r="F771" s="18">
        <f t="shared" si="118"/>
        <v>0</v>
      </c>
      <c r="G771" s="18">
        <f t="shared" si="119"/>
        <v>0</v>
      </c>
      <c r="H771" s="19">
        <f t="shared" si="120"/>
        <v>0</v>
      </c>
      <c r="I771" s="18">
        <f t="shared" si="116"/>
        <v>42.553191489361701</v>
      </c>
      <c r="J771" s="19">
        <f t="shared" si="121"/>
        <v>0</v>
      </c>
      <c r="K771" s="19">
        <f t="shared" si="117"/>
        <v>87.5</v>
      </c>
      <c r="L771" s="20">
        <f>H771/$B$50</f>
        <v>0</v>
      </c>
      <c r="M771" s="20">
        <f>I771/$B$50</f>
        <v>0.85106382978723405</v>
      </c>
      <c r="N771" s="11">
        <f t="shared" si="122"/>
        <v>38449.999999999905</v>
      </c>
    </row>
    <row r="772" spans="4:14" ht="15" customHeight="1" x14ac:dyDescent="0.2">
      <c r="D772" s="34">
        <v>76.999999999999801</v>
      </c>
      <c r="E772" s="18">
        <f t="shared" ref="E772:E835" si="123">MAX($B$53,$B$50*$B$52*($B$51*(1+$B$14)/($B$51+K771))+$B$15)</f>
        <v>85.106382978723403</v>
      </c>
      <c r="F772" s="18">
        <f t="shared" si="118"/>
        <v>0</v>
      </c>
      <c r="G772" s="18">
        <f t="shared" si="119"/>
        <v>0</v>
      </c>
      <c r="H772" s="19">
        <f t="shared" si="120"/>
        <v>0</v>
      </c>
      <c r="I772" s="18">
        <f t="shared" ref="I772:I835" si="124">MAX(E772-H772-$B$15,0)/$B$52*$B$41</f>
        <v>42.553191489361701</v>
      </c>
      <c r="J772" s="19">
        <f t="shared" si="121"/>
        <v>0</v>
      </c>
      <c r="K772" s="19">
        <f t="shared" ref="K772:K835" si="125">MAX(J772+$B$28,$B$56)</f>
        <v>87.5</v>
      </c>
      <c r="L772" s="20">
        <f>H772/$B$50</f>
        <v>0</v>
      </c>
      <c r="M772" s="20">
        <f>I772/$B$50</f>
        <v>0.85106382978723405</v>
      </c>
      <c r="N772" s="11">
        <f t="shared" si="122"/>
        <v>38499.999999999898</v>
      </c>
    </row>
    <row r="773" spans="4:14" ht="15" customHeight="1" x14ac:dyDescent="0.2">
      <c r="D773" s="34">
        <v>77.099999999999795</v>
      </c>
      <c r="E773" s="18">
        <f t="shared" si="123"/>
        <v>85.106382978723403</v>
      </c>
      <c r="F773" s="18">
        <f t="shared" si="118"/>
        <v>0</v>
      </c>
      <c r="G773" s="18">
        <f t="shared" si="119"/>
        <v>0</v>
      </c>
      <c r="H773" s="19">
        <f t="shared" si="120"/>
        <v>0</v>
      </c>
      <c r="I773" s="18">
        <f t="shared" si="124"/>
        <v>42.553191489361701</v>
      </c>
      <c r="J773" s="19">
        <f t="shared" si="121"/>
        <v>0</v>
      </c>
      <c r="K773" s="19">
        <f t="shared" si="125"/>
        <v>87.5</v>
      </c>
      <c r="L773" s="20">
        <f>H773/$B$50</f>
        <v>0</v>
      </c>
      <c r="M773" s="20">
        <f>I773/$B$50</f>
        <v>0.85106382978723405</v>
      </c>
      <c r="N773" s="11">
        <f t="shared" si="122"/>
        <v>38549.999999999898</v>
      </c>
    </row>
    <row r="774" spans="4:14" ht="15" customHeight="1" x14ac:dyDescent="0.2">
      <c r="D774" s="34">
        <v>77.199999999999804</v>
      </c>
      <c r="E774" s="18">
        <f t="shared" si="123"/>
        <v>85.106382978723403</v>
      </c>
      <c r="F774" s="18">
        <f t="shared" si="118"/>
        <v>0</v>
      </c>
      <c r="G774" s="18">
        <f t="shared" si="119"/>
        <v>0</v>
      </c>
      <c r="H774" s="19">
        <f t="shared" si="120"/>
        <v>0</v>
      </c>
      <c r="I774" s="18">
        <f t="shared" si="124"/>
        <v>42.553191489361701</v>
      </c>
      <c r="J774" s="19">
        <f t="shared" si="121"/>
        <v>0</v>
      </c>
      <c r="K774" s="19">
        <f t="shared" si="125"/>
        <v>87.5</v>
      </c>
      <c r="L774" s="20">
        <f>H774/$B$50</f>
        <v>0</v>
      </c>
      <c r="M774" s="20">
        <f>I774/$B$50</f>
        <v>0.85106382978723405</v>
      </c>
      <c r="N774" s="11">
        <f t="shared" si="122"/>
        <v>38599.999999999905</v>
      </c>
    </row>
    <row r="775" spans="4:14" ht="15" customHeight="1" x14ac:dyDescent="0.2">
      <c r="D775" s="34">
        <v>77.299999999999798</v>
      </c>
      <c r="E775" s="18">
        <f t="shared" si="123"/>
        <v>85.106382978723403</v>
      </c>
      <c r="F775" s="18">
        <f t="shared" si="118"/>
        <v>0</v>
      </c>
      <c r="G775" s="18">
        <f t="shared" si="119"/>
        <v>0</v>
      </c>
      <c r="H775" s="19">
        <f t="shared" si="120"/>
        <v>0</v>
      </c>
      <c r="I775" s="18">
        <f t="shared" si="124"/>
        <v>42.553191489361701</v>
      </c>
      <c r="J775" s="19">
        <f t="shared" si="121"/>
        <v>0</v>
      </c>
      <c r="K775" s="19">
        <f t="shared" si="125"/>
        <v>87.5</v>
      </c>
      <c r="L775" s="20">
        <f>H775/$B$50</f>
        <v>0</v>
      </c>
      <c r="M775" s="20">
        <f>I775/$B$50</f>
        <v>0.85106382978723405</v>
      </c>
      <c r="N775" s="11">
        <f t="shared" si="122"/>
        <v>38649.999999999898</v>
      </c>
    </row>
    <row r="776" spans="4:14" ht="15" customHeight="1" x14ac:dyDescent="0.2">
      <c r="D776" s="34">
        <v>77.399999999999807</v>
      </c>
      <c r="E776" s="18">
        <f t="shared" si="123"/>
        <v>85.106382978723403</v>
      </c>
      <c r="F776" s="18">
        <f t="shared" si="118"/>
        <v>0</v>
      </c>
      <c r="G776" s="18">
        <f t="shared" si="119"/>
        <v>0</v>
      </c>
      <c r="H776" s="19">
        <f t="shared" si="120"/>
        <v>0</v>
      </c>
      <c r="I776" s="18">
        <f t="shared" si="124"/>
        <v>42.553191489361701</v>
      </c>
      <c r="J776" s="19">
        <f t="shared" si="121"/>
        <v>0</v>
      </c>
      <c r="K776" s="19">
        <f t="shared" si="125"/>
        <v>87.5</v>
      </c>
      <c r="L776" s="20">
        <f>H776/$B$50</f>
        <v>0</v>
      </c>
      <c r="M776" s="20">
        <f>I776/$B$50</f>
        <v>0.85106382978723405</v>
      </c>
      <c r="N776" s="11">
        <f t="shared" si="122"/>
        <v>38699.999999999905</v>
      </c>
    </row>
    <row r="777" spans="4:14" ht="15" customHeight="1" x14ac:dyDescent="0.2">
      <c r="D777" s="34">
        <v>77.499999999999801</v>
      </c>
      <c r="E777" s="18">
        <f t="shared" si="123"/>
        <v>85.106382978723403</v>
      </c>
      <c r="F777" s="18">
        <f t="shared" si="118"/>
        <v>0</v>
      </c>
      <c r="G777" s="18">
        <f t="shared" si="119"/>
        <v>0</v>
      </c>
      <c r="H777" s="19">
        <f t="shared" si="120"/>
        <v>0</v>
      </c>
      <c r="I777" s="18">
        <f t="shared" si="124"/>
        <v>42.553191489361701</v>
      </c>
      <c r="J777" s="19">
        <f t="shared" si="121"/>
        <v>0</v>
      </c>
      <c r="K777" s="19">
        <f t="shared" si="125"/>
        <v>87.5</v>
      </c>
      <c r="L777" s="20">
        <f>H777/$B$50</f>
        <v>0</v>
      </c>
      <c r="M777" s="20">
        <f>I777/$B$50</f>
        <v>0.85106382978723405</v>
      </c>
      <c r="N777" s="11">
        <f t="shared" si="122"/>
        <v>38749.999999999898</v>
      </c>
    </row>
    <row r="778" spans="4:14" ht="15" customHeight="1" x14ac:dyDescent="0.2">
      <c r="D778" s="34">
        <v>77.599999999999795</v>
      </c>
      <c r="E778" s="18">
        <f t="shared" si="123"/>
        <v>85.106382978723403</v>
      </c>
      <c r="F778" s="18">
        <f t="shared" si="118"/>
        <v>0</v>
      </c>
      <c r="G778" s="18">
        <f t="shared" si="119"/>
        <v>0</v>
      </c>
      <c r="H778" s="19">
        <f t="shared" si="120"/>
        <v>0</v>
      </c>
      <c r="I778" s="18">
        <f t="shared" si="124"/>
        <v>42.553191489361701</v>
      </c>
      <c r="J778" s="19">
        <f t="shared" si="121"/>
        <v>0</v>
      </c>
      <c r="K778" s="19">
        <f t="shared" si="125"/>
        <v>87.5</v>
      </c>
      <c r="L778" s="20">
        <f>H778/$B$50</f>
        <v>0</v>
      </c>
      <c r="M778" s="20">
        <f>I778/$B$50</f>
        <v>0.85106382978723405</v>
      </c>
      <c r="N778" s="11">
        <f t="shared" si="122"/>
        <v>38799.999999999898</v>
      </c>
    </row>
    <row r="779" spans="4:14" ht="15" customHeight="1" x14ac:dyDescent="0.2">
      <c r="D779" s="34">
        <v>77.699999999999804</v>
      </c>
      <c r="E779" s="18">
        <f t="shared" si="123"/>
        <v>85.106382978723403</v>
      </c>
      <c r="F779" s="18">
        <f t="shared" si="118"/>
        <v>0</v>
      </c>
      <c r="G779" s="18">
        <f t="shared" si="119"/>
        <v>0</v>
      </c>
      <c r="H779" s="19">
        <f t="shared" si="120"/>
        <v>0</v>
      </c>
      <c r="I779" s="18">
        <f t="shared" si="124"/>
        <v>42.553191489361701</v>
      </c>
      <c r="J779" s="19">
        <f t="shared" si="121"/>
        <v>0</v>
      </c>
      <c r="K779" s="19">
        <f t="shared" si="125"/>
        <v>87.5</v>
      </c>
      <c r="L779" s="20">
        <f>H779/$B$50</f>
        <v>0</v>
      </c>
      <c r="M779" s="20">
        <f>I779/$B$50</f>
        <v>0.85106382978723405</v>
      </c>
      <c r="N779" s="11">
        <f t="shared" si="122"/>
        <v>38849.999999999905</v>
      </c>
    </row>
    <row r="780" spans="4:14" ht="15" customHeight="1" x14ac:dyDescent="0.2">
      <c r="D780" s="34">
        <v>77.799999999999798</v>
      </c>
      <c r="E780" s="18">
        <f t="shared" si="123"/>
        <v>85.106382978723403</v>
      </c>
      <c r="F780" s="18">
        <f t="shared" si="118"/>
        <v>0</v>
      </c>
      <c r="G780" s="18">
        <f t="shared" si="119"/>
        <v>0</v>
      </c>
      <c r="H780" s="19">
        <f t="shared" si="120"/>
        <v>0</v>
      </c>
      <c r="I780" s="18">
        <f t="shared" si="124"/>
        <v>42.553191489361701</v>
      </c>
      <c r="J780" s="19">
        <f t="shared" si="121"/>
        <v>0</v>
      </c>
      <c r="K780" s="19">
        <f t="shared" si="125"/>
        <v>87.5</v>
      </c>
      <c r="L780" s="20">
        <f>H780/$B$50</f>
        <v>0</v>
      </c>
      <c r="M780" s="20">
        <f>I780/$B$50</f>
        <v>0.85106382978723405</v>
      </c>
      <c r="N780" s="11">
        <f t="shared" si="122"/>
        <v>38899.999999999898</v>
      </c>
    </row>
    <row r="781" spans="4:14" ht="15" customHeight="1" x14ac:dyDescent="0.2">
      <c r="D781" s="34">
        <v>77.899999999999807</v>
      </c>
      <c r="E781" s="18">
        <f t="shared" si="123"/>
        <v>85.106382978723403</v>
      </c>
      <c r="F781" s="18">
        <f t="shared" si="118"/>
        <v>0</v>
      </c>
      <c r="G781" s="18">
        <f t="shared" si="119"/>
        <v>0</v>
      </c>
      <c r="H781" s="19">
        <f t="shared" si="120"/>
        <v>0</v>
      </c>
      <c r="I781" s="18">
        <f t="shared" si="124"/>
        <v>42.553191489361701</v>
      </c>
      <c r="J781" s="19">
        <f t="shared" si="121"/>
        <v>0</v>
      </c>
      <c r="K781" s="19">
        <f t="shared" si="125"/>
        <v>87.5</v>
      </c>
      <c r="L781" s="20">
        <f>H781/$B$50</f>
        <v>0</v>
      </c>
      <c r="M781" s="20">
        <f>I781/$B$50</f>
        <v>0.85106382978723405</v>
      </c>
      <c r="N781" s="11">
        <f t="shared" si="122"/>
        <v>38949.999999999905</v>
      </c>
    </row>
    <row r="782" spans="4:14" ht="15" customHeight="1" x14ac:dyDescent="0.2">
      <c r="D782" s="34">
        <v>77.999999999999801</v>
      </c>
      <c r="E782" s="18">
        <f t="shared" si="123"/>
        <v>85.106382978723403</v>
      </c>
      <c r="F782" s="18">
        <f t="shared" si="118"/>
        <v>0</v>
      </c>
      <c r="G782" s="18">
        <f t="shared" si="119"/>
        <v>0</v>
      </c>
      <c r="H782" s="19">
        <f t="shared" si="120"/>
        <v>0</v>
      </c>
      <c r="I782" s="18">
        <f t="shared" si="124"/>
        <v>42.553191489361701</v>
      </c>
      <c r="J782" s="19">
        <f t="shared" si="121"/>
        <v>0</v>
      </c>
      <c r="K782" s="19">
        <f t="shared" si="125"/>
        <v>87.5</v>
      </c>
      <c r="L782" s="20">
        <f>H782/$B$50</f>
        <v>0</v>
      </c>
      <c r="M782" s="20">
        <f>I782/$B$50</f>
        <v>0.85106382978723405</v>
      </c>
      <c r="N782" s="11">
        <f t="shared" si="122"/>
        <v>38999.999999999898</v>
      </c>
    </row>
    <row r="783" spans="4:14" ht="15" customHeight="1" x14ac:dyDescent="0.2">
      <c r="D783" s="34">
        <v>78.099999999999795</v>
      </c>
      <c r="E783" s="18">
        <f t="shared" si="123"/>
        <v>85.106382978723403</v>
      </c>
      <c r="F783" s="18">
        <f t="shared" si="118"/>
        <v>0</v>
      </c>
      <c r="G783" s="18">
        <f t="shared" si="119"/>
        <v>0</v>
      </c>
      <c r="H783" s="19">
        <f t="shared" si="120"/>
        <v>0</v>
      </c>
      <c r="I783" s="18">
        <f t="shared" si="124"/>
        <v>42.553191489361701</v>
      </c>
      <c r="J783" s="19">
        <f t="shared" si="121"/>
        <v>0</v>
      </c>
      <c r="K783" s="19">
        <f t="shared" si="125"/>
        <v>87.5</v>
      </c>
      <c r="L783" s="20">
        <f>H783/$B$50</f>
        <v>0</v>
      </c>
      <c r="M783" s="20">
        <f>I783/$B$50</f>
        <v>0.85106382978723405</v>
      </c>
      <c r="N783" s="11">
        <f t="shared" si="122"/>
        <v>39049.999999999898</v>
      </c>
    </row>
    <row r="784" spans="4:14" ht="15" customHeight="1" x14ac:dyDescent="0.2">
      <c r="D784" s="34">
        <v>78.199999999999704</v>
      </c>
      <c r="E784" s="18">
        <f t="shared" si="123"/>
        <v>85.106382978723403</v>
      </c>
      <c r="F784" s="18">
        <f t="shared" si="118"/>
        <v>0</v>
      </c>
      <c r="G784" s="18">
        <f t="shared" si="119"/>
        <v>0</v>
      </c>
      <c r="H784" s="19">
        <f t="shared" si="120"/>
        <v>0</v>
      </c>
      <c r="I784" s="18">
        <f t="shared" si="124"/>
        <v>42.553191489361701</v>
      </c>
      <c r="J784" s="19">
        <f t="shared" si="121"/>
        <v>0</v>
      </c>
      <c r="K784" s="19">
        <f t="shared" si="125"/>
        <v>87.5</v>
      </c>
      <c r="L784" s="20">
        <f>H784/$B$50</f>
        <v>0</v>
      </c>
      <c r="M784" s="20">
        <f>I784/$B$50</f>
        <v>0.85106382978723405</v>
      </c>
      <c r="N784" s="11">
        <f t="shared" si="122"/>
        <v>39099.999999999854</v>
      </c>
    </row>
    <row r="785" spans="4:14" ht="15" customHeight="1" x14ac:dyDescent="0.2">
      <c r="D785" s="34">
        <v>78.299999999999798</v>
      </c>
      <c r="E785" s="18">
        <f t="shared" si="123"/>
        <v>85.106382978723403</v>
      </c>
      <c r="F785" s="18">
        <f t="shared" si="118"/>
        <v>0</v>
      </c>
      <c r="G785" s="18">
        <f t="shared" si="119"/>
        <v>0</v>
      </c>
      <c r="H785" s="19">
        <f t="shared" si="120"/>
        <v>0</v>
      </c>
      <c r="I785" s="18">
        <f t="shared" si="124"/>
        <v>42.553191489361701</v>
      </c>
      <c r="J785" s="19">
        <f t="shared" si="121"/>
        <v>0</v>
      </c>
      <c r="K785" s="19">
        <f t="shared" si="125"/>
        <v>87.5</v>
      </c>
      <c r="L785" s="20">
        <f>H785/$B$50</f>
        <v>0</v>
      </c>
      <c r="M785" s="20">
        <f>I785/$B$50</f>
        <v>0.85106382978723405</v>
      </c>
      <c r="N785" s="11">
        <f t="shared" si="122"/>
        <v>39149.999999999898</v>
      </c>
    </row>
    <row r="786" spans="4:14" ht="15" customHeight="1" x14ac:dyDescent="0.2">
      <c r="D786" s="34">
        <v>78.399999999999807</v>
      </c>
      <c r="E786" s="18">
        <f t="shared" si="123"/>
        <v>85.106382978723403</v>
      </c>
      <c r="F786" s="18">
        <f t="shared" si="118"/>
        <v>0</v>
      </c>
      <c r="G786" s="18">
        <f t="shared" si="119"/>
        <v>0</v>
      </c>
      <c r="H786" s="19">
        <f t="shared" si="120"/>
        <v>0</v>
      </c>
      <c r="I786" s="18">
        <f t="shared" si="124"/>
        <v>42.553191489361701</v>
      </c>
      <c r="J786" s="19">
        <f t="shared" si="121"/>
        <v>0</v>
      </c>
      <c r="K786" s="19">
        <f t="shared" si="125"/>
        <v>87.5</v>
      </c>
      <c r="L786" s="20">
        <f>H786/$B$50</f>
        <v>0</v>
      </c>
      <c r="M786" s="20">
        <f>I786/$B$50</f>
        <v>0.85106382978723405</v>
      </c>
      <c r="N786" s="11">
        <f t="shared" si="122"/>
        <v>39199.999999999905</v>
      </c>
    </row>
    <row r="787" spans="4:14" ht="15" customHeight="1" x14ac:dyDescent="0.2">
      <c r="D787" s="34">
        <v>78.499999999999801</v>
      </c>
      <c r="E787" s="18">
        <f t="shared" si="123"/>
        <v>85.106382978723403</v>
      </c>
      <c r="F787" s="18">
        <f t="shared" si="118"/>
        <v>0</v>
      </c>
      <c r="G787" s="18">
        <f t="shared" si="119"/>
        <v>0</v>
      </c>
      <c r="H787" s="19">
        <f t="shared" si="120"/>
        <v>0</v>
      </c>
      <c r="I787" s="18">
        <f t="shared" si="124"/>
        <v>42.553191489361701</v>
      </c>
      <c r="J787" s="19">
        <f t="shared" si="121"/>
        <v>0</v>
      </c>
      <c r="K787" s="19">
        <f t="shared" si="125"/>
        <v>87.5</v>
      </c>
      <c r="L787" s="20">
        <f>H787/$B$50</f>
        <v>0</v>
      </c>
      <c r="M787" s="20">
        <f>I787/$B$50</f>
        <v>0.85106382978723405</v>
      </c>
      <c r="N787" s="11">
        <f t="shared" si="122"/>
        <v>39249.999999999898</v>
      </c>
    </row>
    <row r="788" spans="4:14" ht="15" customHeight="1" x14ac:dyDescent="0.2">
      <c r="D788" s="34">
        <v>78.599999999999795</v>
      </c>
      <c r="E788" s="18">
        <f t="shared" si="123"/>
        <v>85.106382978723403</v>
      </c>
      <c r="F788" s="18">
        <f t="shared" si="118"/>
        <v>0</v>
      </c>
      <c r="G788" s="18">
        <f t="shared" si="119"/>
        <v>0</v>
      </c>
      <c r="H788" s="19">
        <f t="shared" si="120"/>
        <v>0</v>
      </c>
      <c r="I788" s="18">
        <f t="shared" si="124"/>
        <v>42.553191489361701</v>
      </c>
      <c r="J788" s="19">
        <f t="shared" si="121"/>
        <v>0</v>
      </c>
      <c r="K788" s="19">
        <f t="shared" si="125"/>
        <v>87.5</v>
      </c>
      <c r="L788" s="20">
        <f>H788/$B$50</f>
        <v>0</v>
      </c>
      <c r="M788" s="20">
        <f>I788/$B$50</f>
        <v>0.85106382978723405</v>
      </c>
      <c r="N788" s="11">
        <f t="shared" si="122"/>
        <v>39299.999999999898</v>
      </c>
    </row>
    <row r="789" spans="4:14" ht="15" customHeight="1" x14ac:dyDescent="0.2">
      <c r="D789" s="34">
        <v>78.699999999999704</v>
      </c>
      <c r="E789" s="18">
        <f t="shared" si="123"/>
        <v>85.106382978723403</v>
      </c>
      <c r="F789" s="18">
        <f t="shared" si="118"/>
        <v>0</v>
      </c>
      <c r="G789" s="18">
        <f t="shared" si="119"/>
        <v>0</v>
      </c>
      <c r="H789" s="19">
        <f t="shared" si="120"/>
        <v>0</v>
      </c>
      <c r="I789" s="18">
        <f t="shared" si="124"/>
        <v>42.553191489361701</v>
      </c>
      <c r="J789" s="19">
        <f t="shared" si="121"/>
        <v>0</v>
      </c>
      <c r="K789" s="19">
        <f t="shared" si="125"/>
        <v>87.5</v>
      </c>
      <c r="L789" s="20">
        <f>H789/$B$50</f>
        <v>0</v>
      </c>
      <c r="M789" s="20">
        <f>I789/$B$50</f>
        <v>0.85106382978723405</v>
      </c>
      <c r="N789" s="11">
        <f t="shared" si="122"/>
        <v>39349.999999999854</v>
      </c>
    </row>
    <row r="790" spans="4:14" ht="15" customHeight="1" x14ac:dyDescent="0.2">
      <c r="D790" s="34">
        <v>78.799999999999798</v>
      </c>
      <c r="E790" s="18">
        <f t="shared" si="123"/>
        <v>85.106382978723403</v>
      </c>
      <c r="F790" s="18">
        <f t="shared" si="118"/>
        <v>0</v>
      </c>
      <c r="G790" s="18">
        <f t="shared" si="119"/>
        <v>0</v>
      </c>
      <c r="H790" s="19">
        <f t="shared" si="120"/>
        <v>0</v>
      </c>
      <c r="I790" s="18">
        <f t="shared" si="124"/>
        <v>42.553191489361701</v>
      </c>
      <c r="J790" s="19">
        <f t="shared" si="121"/>
        <v>0</v>
      </c>
      <c r="K790" s="19">
        <f t="shared" si="125"/>
        <v>87.5</v>
      </c>
      <c r="L790" s="20">
        <f>H790/$B$50</f>
        <v>0</v>
      </c>
      <c r="M790" s="20">
        <f>I790/$B$50</f>
        <v>0.85106382978723405</v>
      </c>
      <c r="N790" s="11">
        <f t="shared" si="122"/>
        <v>39399.999999999898</v>
      </c>
    </row>
    <row r="791" spans="4:14" ht="15" customHeight="1" x14ac:dyDescent="0.2">
      <c r="D791" s="34">
        <v>78.899999999999807</v>
      </c>
      <c r="E791" s="18">
        <f t="shared" si="123"/>
        <v>85.106382978723403</v>
      </c>
      <c r="F791" s="18">
        <f t="shared" si="118"/>
        <v>0</v>
      </c>
      <c r="G791" s="18">
        <f t="shared" si="119"/>
        <v>0</v>
      </c>
      <c r="H791" s="19">
        <f t="shared" si="120"/>
        <v>0</v>
      </c>
      <c r="I791" s="18">
        <f t="shared" si="124"/>
        <v>42.553191489361701</v>
      </c>
      <c r="J791" s="19">
        <f t="shared" si="121"/>
        <v>0</v>
      </c>
      <c r="K791" s="19">
        <f t="shared" si="125"/>
        <v>87.5</v>
      </c>
      <c r="L791" s="20">
        <f>H791/$B$50</f>
        <v>0</v>
      </c>
      <c r="M791" s="20">
        <f>I791/$B$50</f>
        <v>0.85106382978723405</v>
      </c>
      <c r="N791" s="11">
        <f t="shared" si="122"/>
        <v>39449.999999999905</v>
      </c>
    </row>
    <row r="792" spans="4:14" ht="15" customHeight="1" x14ac:dyDescent="0.2">
      <c r="D792" s="34">
        <v>78.999999999999801</v>
      </c>
      <c r="E792" s="18">
        <f t="shared" si="123"/>
        <v>85.106382978723403</v>
      </c>
      <c r="F792" s="18">
        <f t="shared" si="118"/>
        <v>0</v>
      </c>
      <c r="G792" s="18">
        <f t="shared" si="119"/>
        <v>0</v>
      </c>
      <c r="H792" s="19">
        <f t="shared" si="120"/>
        <v>0</v>
      </c>
      <c r="I792" s="18">
        <f t="shared" si="124"/>
        <v>42.553191489361701</v>
      </c>
      <c r="J792" s="19">
        <f t="shared" si="121"/>
        <v>0</v>
      </c>
      <c r="K792" s="19">
        <f t="shared" si="125"/>
        <v>87.5</v>
      </c>
      <c r="L792" s="20">
        <f>H792/$B$50</f>
        <v>0</v>
      </c>
      <c r="M792" s="20">
        <f>I792/$B$50</f>
        <v>0.85106382978723405</v>
      </c>
      <c r="N792" s="11">
        <f t="shared" si="122"/>
        <v>39499.999999999898</v>
      </c>
    </row>
    <row r="793" spans="4:14" ht="15" customHeight="1" x14ac:dyDescent="0.2">
      <c r="D793" s="34">
        <v>79.099999999999795</v>
      </c>
      <c r="E793" s="18">
        <f t="shared" si="123"/>
        <v>85.106382978723403</v>
      </c>
      <c r="F793" s="18">
        <f t="shared" si="118"/>
        <v>0</v>
      </c>
      <c r="G793" s="18">
        <f t="shared" si="119"/>
        <v>0</v>
      </c>
      <c r="H793" s="19">
        <f t="shared" si="120"/>
        <v>0</v>
      </c>
      <c r="I793" s="18">
        <f t="shared" si="124"/>
        <v>42.553191489361701</v>
      </c>
      <c r="J793" s="19">
        <f t="shared" si="121"/>
        <v>0</v>
      </c>
      <c r="K793" s="19">
        <f t="shared" si="125"/>
        <v>87.5</v>
      </c>
      <c r="L793" s="20">
        <f>H793/$B$50</f>
        <v>0</v>
      </c>
      <c r="M793" s="20">
        <f>I793/$B$50</f>
        <v>0.85106382978723405</v>
      </c>
      <c r="N793" s="11">
        <f t="shared" si="122"/>
        <v>39549.999999999898</v>
      </c>
    </row>
    <row r="794" spans="4:14" ht="15" customHeight="1" x14ac:dyDescent="0.2">
      <c r="D794" s="34">
        <v>79.199999999999704</v>
      </c>
      <c r="E794" s="18">
        <f t="shared" si="123"/>
        <v>85.106382978723403</v>
      </c>
      <c r="F794" s="18">
        <f t="shared" si="118"/>
        <v>0</v>
      </c>
      <c r="G794" s="18">
        <f t="shared" si="119"/>
        <v>0</v>
      </c>
      <c r="H794" s="19">
        <f t="shared" si="120"/>
        <v>0</v>
      </c>
      <c r="I794" s="18">
        <f t="shared" si="124"/>
        <v>42.553191489361701</v>
      </c>
      <c r="J794" s="19">
        <f t="shared" si="121"/>
        <v>0</v>
      </c>
      <c r="K794" s="19">
        <f t="shared" si="125"/>
        <v>87.5</v>
      </c>
      <c r="L794" s="20">
        <f>H794/$B$50</f>
        <v>0</v>
      </c>
      <c r="M794" s="20">
        <f>I794/$B$50</f>
        <v>0.85106382978723405</v>
      </c>
      <c r="N794" s="11">
        <f t="shared" si="122"/>
        <v>39599.999999999854</v>
      </c>
    </row>
    <row r="795" spans="4:14" ht="15" customHeight="1" x14ac:dyDescent="0.2">
      <c r="D795" s="34">
        <v>79.299999999999798</v>
      </c>
      <c r="E795" s="18">
        <f t="shared" si="123"/>
        <v>85.106382978723403</v>
      </c>
      <c r="F795" s="18">
        <f t="shared" si="118"/>
        <v>0</v>
      </c>
      <c r="G795" s="18">
        <f t="shared" si="119"/>
        <v>0</v>
      </c>
      <c r="H795" s="19">
        <f t="shared" si="120"/>
        <v>0</v>
      </c>
      <c r="I795" s="18">
        <f t="shared" si="124"/>
        <v>42.553191489361701</v>
      </c>
      <c r="J795" s="19">
        <f t="shared" si="121"/>
        <v>0</v>
      </c>
      <c r="K795" s="19">
        <f t="shared" si="125"/>
        <v>87.5</v>
      </c>
      <c r="L795" s="20">
        <f>H795/$B$50</f>
        <v>0</v>
      </c>
      <c r="M795" s="20">
        <f>I795/$B$50</f>
        <v>0.85106382978723405</v>
      </c>
      <c r="N795" s="11">
        <f t="shared" si="122"/>
        <v>39649.999999999898</v>
      </c>
    </row>
    <row r="796" spans="4:14" ht="15" customHeight="1" x14ac:dyDescent="0.2">
      <c r="D796" s="34">
        <v>79.399999999999807</v>
      </c>
      <c r="E796" s="18">
        <f t="shared" si="123"/>
        <v>85.106382978723403</v>
      </c>
      <c r="F796" s="18">
        <f t="shared" si="118"/>
        <v>0</v>
      </c>
      <c r="G796" s="18">
        <f t="shared" si="119"/>
        <v>0</v>
      </c>
      <c r="H796" s="19">
        <f t="shared" si="120"/>
        <v>0</v>
      </c>
      <c r="I796" s="18">
        <f t="shared" si="124"/>
        <v>42.553191489361701</v>
      </c>
      <c r="J796" s="19">
        <f t="shared" si="121"/>
        <v>0</v>
      </c>
      <c r="K796" s="19">
        <f t="shared" si="125"/>
        <v>87.5</v>
      </c>
      <c r="L796" s="20">
        <f>H796/$B$50</f>
        <v>0</v>
      </c>
      <c r="M796" s="20">
        <f>I796/$B$50</f>
        <v>0.85106382978723405</v>
      </c>
      <c r="N796" s="11">
        <f t="shared" si="122"/>
        <v>39699.999999999905</v>
      </c>
    </row>
    <row r="797" spans="4:14" ht="15" customHeight="1" x14ac:dyDescent="0.2">
      <c r="D797" s="34">
        <v>79.499999999999702</v>
      </c>
      <c r="E797" s="18">
        <f t="shared" si="123"/>
        <v>85.106382978723403</v>
      </c>
      <c r="F797" s="18">
        <f t="shared" si="118"/>
        <v>0</v>
      </c>
      <c r="G797" s="18">
        <f t="shared" si="119"/>
        <v>0</v>
      </c>
      <c r="H797" s="19">
        <f t="shared" si="120"/>
        <v>0</v>
      </c>
      <c r="I797" s="18">
        <f t="shared" si="124"/>
        <v>42.553191489361701</v>
      </c>
      <c r="J797" s="19">
        <f t="shared" si="121"/>
        <v>0</v>
      </c>
      <c r="K797" s="19">
        <f t="shared" si="125"/>
        <v>87.5</v>
      </c>
      <c r="L797" s="20">
        <f>H797/$B$50</f>
        <v>0</v>
      </c>
      <c r="M797" s="20">
        <f>I797/$B$50</f>
        <v>0.85106382978723405</v>
      </c>
      <c r="N797" s="11">
        <f t="shared" si="122"/>
        <v>39749.999999999847</v>
      </c>
    </row>
    <row r="798" spans="4:14" ht="15" customHeight="1" x14ac:dyDescent="0.2">
      <c r="D798" s="34">
        <v>79.599999999999795</v>
      </c>
      <c r="E798" s="18">
        <f t="shared" si="123"/>
        <v>85.106382978723403</v>
      </c>
      <c r="F798" s="18">
        <f t="shared" si="118"/>
        <v>0</v>
      </c>
      <c r="G798" s="18">
        <f t="shared" si="119"/>
        <v>0</v>
      </c>
      <c r="H798" s="19">
        <f t="shared" si="120"/>
        <v>0</v>
      </c>
      <c r="I798" s="18">
        <f t="shared" si="124"/>
        <v>42.553191489361701</v>
      </c>
      <c r="J798" s="19">
        <f t="shared" si="121"/>
        <v>0</v>
      </c>
      <c r="K798" s="19">
        <f t="shared" si="125"/>
        <v>87.5</v>
      </c>
      <c r="L798" s="20">
        <f>H798/$B$50</f>
        <v>0</v>
      </c>
      <c r="M798" s="20">
        <f>I798/$B$50</f>
        <v>0.85106382978723405</v>
      </c>
      <c r="N798" s="11">
        <f t="shared" si="122"/>
        <v>39799.999999999898</v>
      </c>
    </row>
    <row r="799" spans="4:14" ht="15" customHeight="1" x14ac:dyDescent="0.2">
      <c r="D799" s="34">
        <v>79.699999999999704</v>
      </c>
      <c r="E799" s="18">
        <f t="shared" si="123"/>
        <v>85.106382978723403</v>
      </c>
      <c r="F799" s="18">
        <f t="shared" si="118"/>
        <v>0</v>
      </c>
      <c r="G799" s="18">
        <f t="shared" si="119"/>
        <v>0</v>
      </c>
      <c r="H799" s="19">
        <f t="shared" si="120"/>
        <v>0</v>
      </c>
      <c r="I799" s="18">
        <f t="shared" si="124"/>
        <v>42.553191489361701</v>
      </c>
      <c r="J799" s="19">
        <f t="shared" si="121"/>
        <v>0</v>
      </c>
      <c r="K799" s="19">
        <f t="shared" si="125"/>
        <v>87.5</v>
      </c>
      <c r="L799" s="20">
        <f>H799/$B$50</f>
        <v>0</v>
      </c>
      <c r="M799" s="20">
        <f>I799/$B$50</f>
        <v>0.85106382978723405</v>
      </c>
      <c r="N799" s="11">
        <f t="shared" si="122"/>
        <v>39849.999999999854</v>
      </c>
    </row>
    <row r="800" spans="4:14" ht="15" customHeight="1" x14ac:dyDescent="0.2">
      <c r="D800" s="34">
        <v>79.799999999999699</v>
      </c>
      <c r="E800" s="18">
        <f t="shared" si="123"/>
        <v>85.106382978723403</v>
      </c>
      <c r="F800" s="18">
        <f t="shared" si="118"/>
        <v>0</v>
      </c>
      <c r="G800" s="18">
        <f t="shared" si="119"/>
        <v>0</v>
      </c>
      <c r="H800" s="19">
        <f t="shared" si="120"/>
        <v>0</v>
      </c>
      <c r="I800" s="18">
        <f t="shared" si="124"/>
        <v>42.553191489361701</v>
      </c>
      <c r="J800" s="19">
        <f t="shared" si="121"/>
        <v>0</v>
      </c>
      <c r="K800" s="19">
        <f t="shared" si="125"/>
        <v>87.5</v>
      </c>
      <c r="L800" s="20">
        <f>H800/$B$50</f>
        <v>0</v>
      </c>
      <c r="M800" s="20">
        <f>I800/$B$50</f>
        <v>0.85106382978723405</v>
      </c>
      <c r="N800" s="11">
        <f t="shared" si="122"/>
        <v>39899.999999999847</v>
      </c>
    </row>
    <row r="801" spans="4:14" ht="15" customHeight="1" x14ac:dyDescent="0.2">
      <c r="D801" s="34">
        <v>79.899999999999807</v>
      </c>
      <c r="E801" s="18">
        <f t="shared" si="123"/>
        <v>85.106382978723403</v>
      </c>
      <c r="F801" s="18">
        <f t="shared" si="118"/>
        <v>0</v>
      </c>
      <c r="G801" s="18">
        <f t="shared" si="119"/>
        <v>0</v>
      </c>
      <c r="H801" s="19">
        <f t="shared" si="120"/>
        <v>0</v>
      </c>
      <c r="I801" s="18">
        <f t="shared" si="124"/>
        <v>42.553191489361701</v>
      </c>
      <c r="J801" s="19">
        <f t="shared" si="121"/>
        <v>0</v>
      </c>
      <c r="K801" s="19">
        <f t="shared" si="125"/>
        <v>87.5</v>
      </c>
      <c r="L801" s="20">
        <f>H801/$B$50</f>
        <v>0</v>
      </c>
      <c r="M801" s="20">
        <f>I801/$B$50</f>
        <v>0.85106382978723405</v>
      </c>
      <c r="N801" s="11">
        <f t="shared" si="122"/>
        <v>39949.999999999905</v>
      </c>
    </row>
    <row r="802" spans="4:14" ht="15" customHeight="1" x14ac:dyDescent="0.2">
      <c r="D802" s="34">
        <v>79.999999999999702</v>
      </c>
      <c r="E802" s="18">
        <f t="shared" si="123"/>
        <v>85.106382978723403</v>
      </c>
      <c r="F802" s="18">
        <f t="shared" si="118"/>
        <v>0</v>
      </c>
      <c r="G802" s="18">
        <f t="shared" si="119"/>
        <v>0</v>
      </c>
      <c r="H802" s="19">
        <f t="shared" si="120"/>
        <v>0</v>
      </c>
      <c r="I802" s="18">
        <f t="shared" si="124"/>
        <v>42.553191489361701</v>
      </c>
      <c r="J802" s="19">
        <f t="shared" si="121"/>
        <v>0</v>
      </c>
      <c r="K802" s="19">
        <f t="shared" si="125"/>
        <v>87.5</v>
      </c>
      <c r="L802" s="20">
        <f>H802/$B$50</f>
        <v>0</v>
      </c>
      <c r="M802" s="20">
        <f>I802/$B$50</f>
        <v>0.85106382978723405</v>
      </c>
      <c r="N802" s="11">
        <f t="shared" si="122"/>
        <v>39999.999999999847</v>
      </c>
    </row>
    <row r="803" spans="4:14" ht="15" customHeight="1" x14ac:dyDescent="0.2">
      <c r="D803" s="34">
        <v>80.099999999999795</v>
      </c>
      <c r="E803" s="18">
        <f t="shared" si="123"/>
        <v>85.106382978723403</v>
      </c>
      <c r="F803" s="18">
        <f t="shared" si="118"/>
        <v>0</v>
      </c>
      <c r="G803" s="18">
        <f t="shared" si="119"/>
        <v>0</v>
      </c>
      <c r="H803" s="19">
        <f t="shared" si="120"/>
        <v>0</v>
      </c>
      <c r="I803" s="18">
        <f t="shared" si="124"/>
        <v>42.553191489361701</v>
      </c>
      <c r="J803" s="19">
        <f t="shared" si="121"/>
        <v>0</v>
      </c>
      <c r="K803" s="19">
        <f t="shared" si="125"/>
        <v>87.5</v>
      </c>
      <c r="L803" s="20">
        <f>H803/$B$50</f>
        <v>0</v>
      </c>
      <c r="M803" s="20">
        <f>I803/$B$50</f>
        <v>0.85106382978723405</v>
      </c>
      <c r="N803" s="11">
        <f t="shared" si="122"/>
        <v>40049.999999999898</v>
      </c>
    </row>
    <row r="804" spans="4:14" ht="15" customHeight="1" x14ac:dyDescent="0.2">
      <c r="D804" s="34">
        <v>80.199999999999704</v>
      </c>
      <c r="E804" s="18">
        <f t="shared" si="123"/>
        <v>85.106382978723403</v>
      </c>
      <c r="F804" s="18">
        <f t="shared" si="118"/>
        <v>0</v>
      </c>
      <c r="G804" s="18">
        <f t="shared" si="119"/>
        <v>0</v>
      </c>
      <c r="H804" s="19">
        <f t="shared" si="120"/>
        <v>0</v>
      </c>
      <c r="I804" s="18">
        <f t="shared" si="124"/>
        <v>42.553191489361701</v>
      </c>
      <c r="J804" s="19">
        <f t="shared" si="121"/>
        <v>0</v>
      </c>
      <c r="K804" s="19">
        <f t="shared" si="125"/>
        <v>87.5</v>
      </c>
      <c r="L804" s="20">
        <f>H804/$B$50</f>
        <v>0</v>
      </c>
      <c r="M804" s="20">
        <f>I804/$B$50</f>
        <v>0.85106382978723405</v>
      </c>
      <c r="N804" s="11">
        <f t="shared" si="122"/>
        <v>40099.999999999854</v>
      </c>
    </row>
    <row r="805" spans="4:14" ht="15" customHeight="1" x14ac:dyDescent="0.2">
      <c r="D805" s="34">
        <v>80.299999999999699</v>
      </c>
      <c r="E805" s="18">
        <f t="shared" si="123"/>
        <v>85.106382978723403</v>
      </c>
      <c r="F805" s="18">
        <f t="shared" si="118"/>
        <v>0</v>
      </c>
      <c r="G805" s="18">
        <f t="shared" si="119"/>
        <v>0</v>
      </c>
      <c r="H805" s="19">
        <f t="shared" si="120"/>
        <v>0</v>
      </c>
      <c r="I805" s="18">
        <f t="shared" si="124"/>
        <v>42.553191489361701</v>
      </c>
      <c r="J805" s="19">
        <f t="shared" si="121"/>
        <v>0</v>
      </c>
      <c r="K805" s="19">
        <f t="shared" si="125"/>
        <v>87.5</v>
      </c>
      <c r="L805" s="20">
        <f>H805/$B$50</f>
        <v>0</v>
      </c>
      <c r="M805" s="20">
        <f>I805/$B$50</f>
        <v>0.85106382978723405</v>
      </c>
      <c r="N805" s="11">
        <f t="shared" si="122"/>
        <v>40149.999999999847</v>
      </c>
    </row>
    <row r="806" spans="4:14" ht="15" customHeight="1" x14ac:dyDescent="0.2">
      <c r="D806" s="34">
        <v>80.399999999999807</v>
      </c>
      <c r="E806" s="18">
        <f t="shared" si="123"/>
        <v>85.106382978723403</v>
      </c>
      <c r="F806" s="18">
        <f t="shared" ref="F806:F869" si="126">MAX(F805-$E806/30,0)</f>
        <v>0</v>
      </c>
      <c r="G806" s="18">
        <f t="shared" ref="G806:G869" si="127">MAX(G805-$E806/15,0)</f>
        <v>0</v>
      </c>
      <c r="H806" s="19">
        <f t="shared" ref="H806:H869" si="128">12*(F805-F806)+9*(G805-G806)</f>
        <v>0</v>
      </c>
      <c r="I806" s="18">
        <f t="shared" si="124"/>
        <v>42.553191489361701</v>
      </c>
      <c r="J806" s="19">
        <f t="shared" ref="J806:J869" si="129">9*G806+6*F806</f>
        <v>0</v>
      </c>
      <c r="K806" s="19">
        <f t="shared" si="125"/>
        <v>87.5</v>
      </c>
      <c r="L806" s="20">
        <f>H806/$B$50</f>
        <v>0</v>
      </c>
      <c r="M806" s="20">
        <f>I806/$B$50</f>
        <v>0.85106382978723405</v>
      </c>
      <c r="N806" s="11">
        <f t="shared" ref="N806:N869" si="130">$B$4*D806</f>
        <v>40199.999999999905</v>
      </c>
    </row>
    <row r="807" spans="4:14" ht="15" customHeight="1" x14ac:dyDescent="0.2">
      <c r="D807" s="34">
        <v>80.499999999999702</v>
      </c>
      <c r="E807" s="18">
        <f t="shared" si="123"/>
        <v>85.106382978723403</v>
      </c>
      <c r="F807" s="18">
        <f t="shared" si="126"/>
        <v>0</v>
      </c>
      <c r="G807" s="18">
        <f t="shared" si="127"/>
        <v>0</v>
      </c>
      <c r="H807" s="19">
        <f t="shared" si="128"/>
        <v>0</v>
      </c>
      <c r="I807" s="18">
        <f t="shared" si="124"/>
        <v>42.553191489361701</v>
      </c>
      <c r="J807" s="19">
        <f t="shared" si="129"/>
        <v>0</v>
      </c>
      <c r="K807" s="19">
        <f t="shared" si="125"/>
        <v>87.5</v>
      </c>
      <c r="L807" s="20">
        <f>H807/$B$50</f>
        <v>0</v>
      </c>
      <c r="M807" s="20">
        <f>I807/$B$50</f>
        <v>0.85106382978723405</v>
      </c>
      <c r="N807" s="11">
        <f t="shared" si="130"/>
        <v>40249.999999999847</v>
      </c>
    </row>
    <row r="808" spans="4:14" ht="15" customHeight="1" x14ac:dyDescent="0.2">
      <c r="D808" s="34">
        <v>80.599999999999795</v>
      </c>
      <c r="E808" s="18">
        <f t="shared" si="123"/>
        <v>85.106382978723403</v>
      </c>
      <c r="F808" s="18">
        <f t="shared" si="126"/>
        <v>0</v>
      </c>
      <c r="G808" s="18">
        <f t="shared" si="127"/>
        <v>0</v>
      </c>
      <c r="H808" s="19">
        <f t="shared" si="128"/>
        <v>0</v>
      </c>
      <c r="I808" s="18">
        <f t="shared" si="124"/>
        <v>42.553191489361701</v>
      </c>
      <c r="J808" s="19">
        <f t="shared" si="129"/>
        <v>0</v>
      </c>
      <c r="K808" s="19">
        <f t="shared" si="125"/>
        <v>87.5</v>
      </c>
      <c r="L808" s="20">
        <f>H808/$B$50</f>
        <v>0</v>
      </c>
      <c r="M808" s="20">
        <f>I808/$B$50</f>
        <v>0.85106382978723405</v>
      </c>
      <c r="N808" s="11">
        <f t="shared" si="130"/>
        <v>40299.999999999898</v>
      </c>
    </row>
    <row r="809" spans="4:14" ht="15" customHeight="1" x14ac:dyDescent="0.2">
      <c r="D809" s="34">
        <v>80.699999999999704</v>
      </c>
      <c r="E809" s="18">
        <f t="shared" si="123"/>
        <v>85.106382978723403</v>
      </c>
      <c r="F809" s="18">
        <f t="shared" si="126"/>
        <v>0</v>
      </c>
      <c r="G809" s="18">
        <f t="shared" si="127"/>
        <v>0</v>
      </c>
      <c r="H809" s="19">
        <f t="shared" si="128"/>
        <v>0</v>
      </c>
      <c r="I809" s="18">
        <f t="shared" si="124"/>
        <v>42.553191489361701</v>
      </c>
      <c r="J809" s="19">
        <f t="shared" si="129"/>
        <v>0</v>
      </c>
      <c r="K809" s="19">
        <f t="shared" si="125"/>
        <v>87.5</v>
      </c>
      <c r="L809" s="20">
        <f>H809/$B$50</f>
        <v>0</v>
      </c>
      <c r="M809" s="20">
        <f>I809/$B$50</f>
        <v>0.85106382978723405</v>
      </c>
      <c r="N809" s="11">
        <f t="shared" si="130"/>
        <v>40349.999999999854</v>
      </c>
    </row>
    <row r="810" spans="4:14" ht="15" customHeight="1" x14ac:dyDescent="0.2">
      <c r="D810" s="34">
        <v>80.799999999999699</v>
      </c>
      <c r="E810" s="18">
        <f t="shared" si="123"/>
        <v>85.106382978723403</v>
      </c>
      <c r="F810" s="18">
        <f t="shared" si="126"/>
        <v>0</v>
      </c>
      <c r="G810" s="18">
        <f t="shared" si="127"/>
        <v>0</v>
      </c>
      <c r="H810" s="19">
        <f t="shared" si="128"/>
        <v>0</v>
      </c>
      <c r="I810" s="18">
        <f t="shared" si="124"/>
        <v>42.553191489361701</v>
      </c>
      <c r="J810" s="19">
        <f t="shared" si="129"/>
        <v>0</v>
      </c>
      <c r="K810" s="19">
        <f t="shared" si="125"/>
        <v>87.5</v>
      </c>
      <c r="L810" s="20">
        <f>H810/$B$50</f>
        <v>0</v>
      </c>
      <c r="M810" s="20">
        <f>I810/$B$50</f>
        <v>0.85106382978723405</v>
      </c>
      <c r="N810" s="11">
        <f t="shared" si="130"/>
        <v>40399.999999999847</v>
      </c>
    </row>
    <row r="811" spans="4:14" ht="15" customHeight="1" x14ac:dyDescent="0.2">
      <c r="D811" s="34">
        <v>80.899999999999807</v>
      </c>
      <c r="E811" s="18">
        <f t="shared" si="123"/>
        <v>85.106382978723403</v>
      </c>
      <c r="F811" s="18">
        <f t="shared" si="126"/>
        <v>0</v>
      </c>
      <c r="G811" s="18">
        <f t="shared" si="127"/>
        <v>0</v>
      </c>
      <c r="H811" s="19">
        <f t="shared" si="128"/>
        <v>0</v>
      </c>
      <c r="I811" s="18">
        <f t="shared" si="124"/>
        <v>42.553191489361701</v>
      </c>
      <c r="J811" s="19">
        <f t="shared" si="129"/>
        <v>0</v>
      </c>
      <c r="K811" s="19">
        <f t="shared" si="125"/>
        <v>87.5</v>
      </c>
      <c r="L811" s="20">
        <f>H811/$B$50</f>
        <v>0</v>
      </c>
      <c r="M811" s="20">
        <f>I811/$B$50</f>
        <v>0.85106382978723405</v>
      </c>
      <c r="N811" s="11">
        <f t="shared" si="130"/>
        <v>40449.999999999905</v>
      </c>
    </row>
    <row r="812" spans="4:14" ht="15" customHeight="1" x14ac:dyDescent="0.2">
      <c r="D812" s="34">
        <v>80.999999999999702</v>
      </c>
      <c r="E812" s="18">
        <f t="shared" si="123"/>
        <v>85.106382978723403</v>
      </c>
      <c r="F812" s="18">
        <f t="shared" si="126"/>
        <v>0</v>
      </c>
      <c r="G812" s="18">
        <f t="shared" si="127"/>
        <v>0</v>
      </c>
      <c r="H812" s="19">
        <f t="shared" si="128"/>
        <v>0</v>
      </c>
      <c r="I812" s="18">
        <f t="shared" si="124"/>
        <v>42.553191489361701</v>
      </c>
      <c r="J812" s="19">
        <f t="shared" si="129"/>
        <v>0</v>
      </c>
      <c r="K812" s="19">
        <f t="shared" si="125"/>
        <v>87.5</v>
      </c>
      <c r="L812" s="20">
        <f>H812/$B$50</f>
        <v>0</v>
      </c>
      <c r="M812" s="20">
        <f>I812/$B$50</f>
        <v>0.85106382978723405</v>
      </c>
      <c r="N812" s="11">
        <f t="shared" si="130"/>
        <v>40499.999999999847</v>
      </c>
    </row>
    <row r="813" spans="4:14" ht="15" customHeight="1" x14ac:dyDescent="0.2">
      <c r="D813" s="34">
        <v>81.099999999999696</v>
      </c>
      <c r="E813" s="18">
        <f t="shared" si="123"/>
        <v>85.106382978723403</v>
      </c>
      <c r="F813" s="18">
        <f t="shared" si="126"/>
        <v>0</v>
      </c>
      <c r="G813" s="18">
        <f t="shared" si="127"/>
        <v>0</v>
      </c>
      <c r="H813" s="19">
        <f t="shared" si="128"/>
        <v>0</v>
      </c>
      <c r="I813" s="18">
        <f t="shared" si="124"/>
        <v>42.553191489361701</v>
      </c>
      <c r="J813" s="19">
        <f t="shared" si="129"/>
        <v>0</v>
      </c>
      <c r="K813" s="19">
        <f t="shared" si="125"/>
        <v>87.5</v>
      </c>
      <c r="L813" s="20">
        <f>H813/$B$50</f>
        <v>0</v>
      </c>
      <c r="M813" s="20">
        <f>I813/$B$50</f>
        <v>0.85106382978723405</v>
      </c>
      <c r="N813" s="11">
        <f t="shared" si="130"/>
        <v>40549.999999999847</v>
      </c>
    </row>
    <row r="814" spans="4:14" ht="15" customHeight="1" x14ac:dyDescent="0.2">
      <c r="D814" s="34">
        <v>81.199999999999704</v>
      </c>
      <c r="E814" s="18">
        <f t="shared" si="123"/>
        <v>85.106382978723403</v>
      </c>
      <c r="F814" s="18">
        <f t="shared" si="126"/>
        <v>0</v>
      </c>
      <c r="G814" s="18">
        <f t="shared" si="127"/>
        <v>0</v>
      </c>
      <c r="H814" s="19">
        <f t="shared" si="128"/>
        <v>0</v>
      </c>
      <c r="I814" s="18">
        <f t="shared" si="124"/>
        <v>42.553191489361701</v>
      </c>
      <c r="J814" s="19">
        <f t="shared" si="129"/>
        <v>0</v>
      </c>
      <c r="K814" s="19">
        <f t="shared" si="125"/>
        <v>87.5</v>
      </c>
      <c r="L814" s="20">
        <f>H814/$B$50</f>
        <v>0</v>
      </c>
      <c r="M814" s="20">
        <f>I814/$B$50</f>
        <v>0.85106382978723405</v>
      </c>
      <c r="N814" s="11">
        <f t="shared" si="130"/>
        <v>40599.999999999854</v>
      </c>
    </row>
    <row r="815" spans="4:14" ht="15" customHeight="1" x14ac:dyDescent="0.2">
      <c r="D815" s="34">
        <v>81.299999999999699</v>
      </c>
      <c r="E815" s="18">
        <f t="shared" si="123"/>
        <v>85.106382978723403</v>
      </c>
      <c r="F815" s="18">
        <f t="shared" si="126"/>
        <v>0</v>
      </c>
      <c r="G815" s="18">
        <f t="shared" si="127"/>
        <v>0</v>
      </c>
      <c r="H815" s="19">
        <f t="shared" si="128"/>
        <v>0</v>
      </c>
      <c r="I815" s="18">
        <f t="shared" si="124"/>
        <v>42.553191489361701</v>
      </c>
      <c r="J815" s="19">
        <f t="shared" si="129"/>
        <v>0</v>
      </c>
      <c r="K815" s="19">
        <f t="shared" si="125"/>
        <v>87.5</v>
      </c>
      <c r="L815" s="20">
        <f>H815/$B$50</f>
        <v>0</v>
      </c>
      <c r="M815" s="20">
        <f>I815/$B$50</f>
        <v>0.85106382978723405</v>
      </c>
      <c r="N815" s="11">
        <f t="shared" si="130"/>
        <v>40649.999999999847</v>
      </c>
    </row>
    <row r="816" spans="4:14" ht="15" customHeight="1" x14ac:dyDescent="0.2">
      <c r="D816" s="34">
        <v>81.399999999999693</v>
      </c>
      <c r="E816" s="18">
        <f t="shared" si="123"/>
        <v>85.106382978723403</v>
      </c>
      <c r="F816" s="18">
        <f t="shared" si="126"/>
        <v>0</v>
      </c>
      <c r="G816" s="18">
        <f t="shared" si="127"/>
        <v>0</v>
      </c>
      <c r="H816" s="19">
        <f t="shared" si="128"/>
        <v>0</v>
      </c>
      <c r="I816" s="18">
        <f t="shared" si="124"/>
        <v>42.553191489361701</v>
      </c>
      <c r="J816" s="19">
        <f t="shared" si="129"/>
        <v>0</v>
      </c>
      <c r="K816" s="19">
        <f t="shared" si="125"/>
        <v>87.5</v>
      </c>
      <c r="L816" s="20">
        <f>H816/$B$50</f>
        <v>0</v>
      </c>
      <c r="M816" s="20">
        <f>I816/$B$50</f>
        <v>0.85106382978723405</v>
      </c>
      <c r="N816" s="11">
        <f t="shared" si="130"/>
        <v>40699.999999999847</v>
      </c>
    </row>
    <row r="817" spans="4:14" ht="15" customHeight="1" x14ac:dyDescent="0.2">
      <c r="D817" s="34">
        <v>81.499999999999702</v>
      </c>
      <c r="E817" s="18">
        <f t="shared" si="123"/>
        <v>85.106382978723403</v>
      </c>
      <c r="F817" s="18">
        <f t="shared" si="126"/>
        <v>0</v>
      </c>
      <c r="G817" s="18">
        <f t="shared" si="127"/>
        <v>0</v>
      </c>
      <c r="H817" s="19">
        <f t="shared" si="128"/>
        <v>0</v>
      </c>
      <c r="I817" s="18">
        <f t="shared" si="124"/>
        <v>42.553191489361701</v>
      </c>
      <c r="J817" s="19">
        <f t="shared" si="129"/>
        <v>0</v>
      </c>
      <c r="K817" s="19">
        <f t="shared" si="125"/>
        <v>87.5</v>
      </c>
      <c r="L817" s="20">
        <f>H817/$B$50</f>
        <v>0</v>
      </c>
      <c r="M817" s="20">
        <f>I817/$B$50</f>
        <v>0.85106382978723405</v>
      </c>
      <c r="N817" s="11">
        <f t="shared" si="130"/>
        <v>40749.999999999847</v>
      </c>
    </row>
    <row r="818" spans="4:14" ht="15" customHeight="1" x14ac:dyDescent="0.2">
      <c r="D818" s="34">
        <v>81.599999999999696</v>
      </c>
      <c r="E818" s="18">
        <f t="shared" si="123"/>
        <v>85.106382978723403</v>
      </c>
      <c r="F818" s="18">
        <f t="shared" si="126"/>
        <v>0</v>
      </c>
      <c r="G818" s="18">
        <f t="shared" si="127"/>
        <v>0</v>
      </c>
      <c r="H818" s="19">
        <f t="shared" si="128"/>
        <v>0</v>
      </c>
      <c r="I818" s="18">
        <f t="shared" si="124"/>
        <v>42.553191489361701</v>
      </c>
      <c r="J818" s="19">
        <f t="shared" si="129"/>
        <v>0</v>
      </c>
      <c r="K818" s="19">
        <f t="shared" si="125"/>
        <v>87.5</v>
      </c>
      <c r="L818" s="20">
        <f>H818/$B$50</f>
        <v>0</v>
      </c>
      <c r="M818" s="20">
        <f>I818/$B$50</f>
        <v>0.85106382978723405</v>
      </c>
      <c r="N818" s="11">
        <f t="shared" si="130"/>
        <v>40799.999999999847</v>
      </c>
    </row>
    <row r="819" spans="4:14" ht="15" customHeight="1" x14ac:dyDescent="0.2">
      <c r="D819" s="34">
        <v>81.699999999999704</v>
      </c>
      <c r="E819" s="18">
        <f t="shared" si="123"/>
        <v>85.106382978723403</v>
      </c>
      <c r="F819" s="18">
        <f t="shared" si="126"/>
        <v>0</v>
      </c>
      <c r="G819" s="18">
        <f t="shared" si="127"/>
        <v>0</v>
      </c>
      <c r="H819" s="19">
        <f t="shared" si="128"/>
        <v>0</v>
      </c>
      <c r="I819" s="18">
        <f t="shared" si="124"/>
        <v>42.553191489361701</v>
      </c>
      <c r="J819" s="19">
        <f t="shared" si="129"/>
        <v>0</v>
      </c>
      <c r="K819" s="19">
        <f t="shared" si="125"/>
        <v>87.5</v>
      </c>
      <c r="L819" s="20">
        <f>H819/$B$50</f>
        <v>0</v>
      </c>
      <c r="M819" s="20">
        <f>I819/$B$50</f>
        <v>0.85106382978723405</v>
      </c>
      <c r="N819" s="11">
        <f t="shared" si="130"/>
        <v>40849.999999999854</v>
      </c>
    </row>
    <row r="820" spans="4:14" ht="15" customHeight="1" x14ac:dyDescent="0.2">
      <c r="D820" s="34">
        <v>81.799999999999699</v>
      </c>
      <c r="E820" s="18">
        <f t="shared" si="123"/>
        <v>85.106382978723403</v>
      </c>
      <c r="F820" s="18">
        <f t="shared" si="126"/>
        <v>0</v>
      </c>
      <c r="G820" s="18">
        <f t="shared" si="127"/>
        <v>0</v>
      </c>
      <c r="H820" s="19">
        <f t="shared" si="128"/>
        <v>0</v>
      </c>
      <c r="I820" s="18">
        <f t="shared" si="124"/>
        <v>42.553191489361701</v>
      </c>
      <c r="J820" s="19">
        <f t="shared" si="129"/>
        <v>0</v>
      </c>
      <c r="K820" s="19">
        <f t="shared" si="125"/>
        <v>87.5</v>
      </c>
      <c r="L820" s="20">
        <f>H820/$B$50</f>
        <v>0</v>
      </c>
      <c r="M820" s="20">
        <f>I820/$B$50</f>
        <v>0.85106382978723405</v>
      </c>
      <c r="N820" s="11">
        <f t="shared" si="130"/>
        <v>40899.999999999847</v>
      </c>
    </row>
    <row r="821" spans="4:14" ht="15" customHeight="1" x14ac:dyDescent="0.2">
      <c r="D821" s="34">
        <v>81.899999999999693</v>
      </c>
      <c r="E821" s="18">
        <f t="shared" si="123"/>
        <v>85.106382978723403</v>
      </c>
      <c r="F821" s="18">
        <f t="shared" si="126"/>
        <v>0</v>
      </c>
      <c r="G821" s="18">
        <f t="shared" si="127"/>
        <v>0</v>
      </c>
      <c r="H821" s="19">
        <f t="shared" si="128"/>
        <v>0</v>
      </c>
      <c r="I821" s="18">
        <f t="shared" si="124"/>
        <v>42.553191489361701</v>
      </c>
      <c r="J821" s="19">
        <f t="shared" si="129"/>
        <v>0</v>
      </c>
      <c r="K821" s="19">
        <f t="shared" si="125"/>
        <v>87.5</v>
      </c>
      <c r="L821" s="20">
        <f>H821/$B$50</f>
        <v>0</v>
      </c>
      <c r="M821" s="20">
        <f>I821/$B$50</f>
        <v>0.85106382978723405</v>
      </c>
      <c r="N821" s="11">
        <f t="shared" si="130"/>
        <v>40949.999999999847</v>
      </c>
    </row>
    <row r="822" spans="4:14" ht="15" customHeight="1" x14ac:dyDescent="0.2">
      <c r="D822" s="34">
        <v>81.999999999999702</v>
      </c>
      <c r="E822" s="18">
        <f t="shared" si="123"/>
        <v>85.106382978723403</v>
      </c>
      <c r="F822" s="18">
        <f t="shared" si="126"/>
        <v>0</v>
      </c>
      <c r="G822" s="18">
        <f t="shared" si="127"/>
        <v>0</v>
      </c>
      <c r="H822" s="19">
        <f t="shared" si="128"/>
        <v>0</v>
      </c>
      <c r="I822" s="18">
        <f t="shared" si="124"/>
        <v>42.553191489361701</v>
      </c>
      <c r="J822" s="19">
        <f t="shared" si="129"/>
        <v>0</v>
      </c>
      <c r="K822" s="19">
        <f t="shared" si="125"/>
        <v>87.5</v>
      </c>
      <c r="L822" s="20">
        <f>H822/$B$50</f>
        <v>0</v>
      </c>
      <c r="M822" s="20">
        <f>I822/$B$50</f>
        <v>0.85106382978723405</v>
      </c>
      <c r="N822" s="11">
        <f t="shared" si="130"/>
        <v>40999.999999999847</v>
      </c>
    </row>
    <row r="823" spans="4:14" ht="15" customHeight="1" x14ac:dyDescent="0.2">
      <c r="D823" s="34">
        <v>82.099999999999696</v>
      </c>
      <c r="E823" s="18">
        <f t="shared" si="123"/>
        <v>85.106382978723403</v>
      </c>
      <c r="F823" s="18">
        <f t="shared" si="126"/>
        <v>0</v>
      </c>
      <c r="G823" s="18">
        <f t="shared" si="127"/>
        <v>0</v>
      </c>
      <c r="H823" s="19">
        <f t="shared" si="128"/>
        <v>0</v>
      </c>
      <c r="I823" s="18">
        <f t="shared" si="124"/>
        <v>42.553191489361701</v>
      </c>
      <c r="J823" s="19">
        <f t="shared" si="129"/>
        <v>0</v>
      </c>
      <c r="K823" s="19">
        <f t="shared" si="125"/>
        <v>87.5</v>
      </c>
      <c r="L823" s="20">
        <f>H823/$B$50</f>
        <v>0</v>
      </c>
      <c r="M823" s="20">
        <f>I823/$B$50</f>
        <v>0.85106382978723405</v>
      </c>
      <c r="N823" s="11">
        <f t="shared" si="130"/>
        <v>41049.999999999847</v>
      </c>
    </row>
    <row r="824" spans="4:14" ht="15" customHeight="1" x14ac:dyDescent="0.2">
      <c r="D824" s="34">
        <v>82.199999999999704</v>
      </c>
      <c r="E824" s="18">
        <f t="shared" si="123"/>
        <v>85.106382978723403</v>
      </c>
      <c r="F824" s="18">
        <f t="shared" si="126"/>
        <v>0</v>
      </c>
      <c r="G824" s="18">
        <f t="shared" si="127"/>
        <v>0</v>
      </c>
      <c r="H824" s="19">
        <f t="shared" si="128"/>
        <v>0</v>
      </c>
      <c r="I824" s="18">
        <f t="shared" si="124"/>
        <v>42.553191489361701</v>
      </c>
      <c r="J824" s="19">
        <f t="shared" si="129"/>
        <v>0</v>
      </c>
      <c r="K824" s="19">
        <f t="shared" si="125"/>
        <v>87.5</v>
      </c>
      <c r="L824" s="20">
        <f>H824/$B$50</f>
        <v>0</v>
      </c>
      <c r="M824" s="20">
        <f>I824/$B$50</f>
        <v>0.85106382978723405</v>
      </c>
      <c r="N824" s="11">
        <f t="shared" si="130"/>
        <v>41099.999999999854</v>
      </c>
    </row>
    <row r="825" spans="4:14" ht="15" customHeight="1" x14ac:dyDescent="0.2">
      <c r="D825" s="34">
        <v>82.299999999999699</v>
      </c>
      <c r="E825" s="18">
        <f t="shared" si="123"/>
        <v>85.106382978723403</v>
      </c>
      <c r="F825" s="18">
        <f t="shared" si="126"/>
        <v>0</v>
      </c>
      <c r="G825" s="18">
        <f t="shared" si="127"/>
        <v>0</v>
      </c>
      <c r="H825" s="19">
        <f t="shared" si="128"/>
        <v>0</v>
      </c>
      <c r="I825" s="18">
        <f t="shared" si="124"/>
        <v>42.553191489361701</v>
      </c>
      <c r="J825" s="19">
        <f t="shared" si="129"/>
        <v>0</v>
      </c>
      <c r="K825" s="19">
        <f t="shared" si="125"/>
        <v>87.5</v>
      </c>
      <c r="L825" s="20">
        <f>H825/$B$50</f>
        <v>0</v>
      </c>
      <c r="M825" s="20">
        <f>I825/$B$50</f>
        <v>0.85106382978723405</v>
      </c>
      <c r="N825" s="11">
        <f t="shared" si="130"/>
        <v>41149.999999999847</v>
      </c>
    </row>
    <row r="826" spans="4:14" ht="15" customHeight="1" x14ac:dyDescent="0.2">
      <c r="D826" s="34">
        <v>82.399999999999693</v>
      </c>
      <c r="E826" s="18">
        <f t="shared" si="123"/>
        <v>85.106382978723403</v>
      </c>
      <c r="F826" s="18">
        <f t="shared" si="126"/>
        <v>0</v>
      </c>
      <c r="G826" s="18">
        <f t="shared" si="127"/>
        <v>0</v>
      </c>
      <c r="H826" s="19">
        <f t="shared" si="128"/>
        <v>0</v>
      </c>
      <c r="I826" s="18">
        <f t="shared" si="124"/>
        <v>42.553191489361701</v>
      </c>
      <c r="J826" s="19">
        <f t="shared" si="129"/>
        <v>0</v>
      </c>
      <c r="K826" s="19">
        <f t="shared" si="125"/>
        <v>87.5</v>
      </c>
      <c r="L826" s="20">
        <f>H826/$B$50</f>
        <v>0</v>
      </c>
      <c r="M826" s="20">
        <f>I826/$B$50</f>
        <v>0.85106382978723405</v>
      </c>
      <c r="N826" s="11">
        <f t="shared" si="130"/>
        <v>41199.999999999847</v>
      </c>
    </row>
    <row r="827" spans="4:14" ht="15" customHeight="1" x14ac:dyDescent="0.2">
      <c r="D827" s="34">
        <v>82.499999999999702</v>
      </c>
      <c r="E827" s="18">
        <f t="shared" si="123"/>
        <v>85.106382978723403</v>
      </c>
      <c r="F827" s="18">
        <f t="shared" si="126"/>
        <v>0</v>
      </c>
      <c r="G827" s="18">
        <f t="shared" si="127"/>
        <v>0</v>
      </c>
      <c r="H827" s="19">
        <f t="shared" si="128"/>
        <v>0</v>
      </c>
      <c r="I827" s="18">
        <f t="shared" si="124"/>
        <v>42.553191489361701</v>
      </c>
      <c r="J827" s="19">
        <f t="shared" si="129"/>
        <v>0</v>
      </c>
      <c r="K827" s="19">
        <f t="shared" si="125"/>
        <v>87.5</v>
      </c>
      <c r="L827" s="20">
        <f>H827/$B$50</f>
        <v>0</v>
      </c>
      <c r="M827" s="20">
        <f>I827/$B$50</f>
        <v>0.85106382978723405</v>
      </c>
      <c r="N827" s="11">
        <f t="shared" si="130"/>
        <v>41249.999999999847</v>
      </c>
    </row>
    <row r="828" spans="4:14" ht="15" customHeight="1" x14ac:dyDescent="0.2">
      <c r="D828" s="34">
        <v>82.599999999999696</v>
      </c>
      <c r="E828" s="18">
        <f t="shared" si="123"/>
        <v>85.106382978723403</v>
      </c>
      <c r="F828" s="18">
        <f t="shared" si="126"/>
        <v>0</v>
      </c>
      <c r="G828" s="18">
        <f t="shared" si="127"/>
        <v>0</v>
      </c>
      <c r="H828" s="19">
        <f t="shared" si="128"/>
        <v>0</v>
      </c>
      <c r="I828" s="18">
        <f t="shared" si="124"/>
        <v>42.553191489361701</v>
      </c>
      <c r="J828" s="19">
        <f t="shared" si="129"/>
        <v>0</v>
      </c>
      <c r="K828" s="19">
        <f t="shared" si="125"/>
        <v>87.5</v>
      </c>
      <c r="L828" s="20">
        <f>H828/$B$50</f>
        <v>0</v>
      </c>
      <c r="M828" s="20">
        <f>I828/$B$50</f>
        <v>0.85106382978723405</v>
      </c>
      <c r="N828" s="11">
        <f t="shared" si="130"/>
        <v>41299.999999999847</v>
      </c>
    </row>
    <row r="829" spans="4:14" ht="15" customHeight="1" x14ac:dyDescent="0.2">
      <c r="D829" s="34">
        <v>82.699999999999704</v>
      </c>
      <c r="E829" s="18">
        <f t="shared" si="123"/>
        <v>85.106382978723403</v>
      </c>
      <c r="F829" s="18">
        <f t="shared" si="126"/>
        <v>0</v>
      </c>
      <c r="G829" s="18">
        <f t="shared" si="127"/>
        <v>0</v>
      </c>
      <c r="H829" s="19">
        <f t="shared" si="128"/>
        <v>0</v>
      </c>
      <c r="I829" s="18">
        <f t="shared" si="124"/>
        <v>42.553191489361701</v>
      </c>
      <c r="J829" s="19">
        <f t="shared" si="129"/>
        <v>0</v>
      </c>
      <c r="K829" s="19">
        <f t="shared" si="125"/>
        <v>87.5</v>
      </c>
      <c r="L829" s="20">
        <f>H829/$B$50</f>
        <v>0</v>
      </c>
      <c r="M829" s="20">
        <f>I829/$B$50</f>
        <v>0.85106382978723405</v>
      </c>
      <c r="N829" s="11">
        <f t="shared" si="130"/>
        <v>41349.999999999854</v>
      </c>
    </row>
    <row r="830" spans="4:14" ht="15" customHeight="1" x14ac:dyDescent="0.2">
      <c r="D830" s="34">
        <v>82.799999999999699</v>
      </c>
      <c r="E830" s="18">
        <f t="shared" si="123"/>
        <v>85.106382978723403</v>
      </c>
      <c r="F830" s="18">
        <f t="shared" si="126"/>
        <v>0</v>
      </c>
      <c r="G830" s="18">
        <f t="shared" si="127"/>
        <v>0</v>
      </c>
      <c r="H830" s="19">
        <f t="shared" si="128"/>
        <v>0</v>
      </c>
      <c r="I830" s="18">
        <f t="shared" si="124"/>
        <v>42.553191489361701</v>
      </c>
      <c r="J830" s="19">
        <f t="shared" si="129"/>
        <v>0</v>
      </c>
      <c r="K830" s="19">
        <f t="shared" si="125"/>
        <v>87.5</v>
      </c>
      <c r="L830" s="20">
        <f>H830/$B$50</f>
        <v>0</v>
      </c>
      <c r="M830" s="20">
        <f>I830/$B$50</f>
        <v>0.85106382978723405</v>
      </c>
      <c r="N830" s="11">
        <f t="shared" si="130"/>
        <v>41399.999999999847</v>
      </c>
    </row>
    <row r="831" spans="4:14" ht="15" customHeight="1" x14ac:dyDescent="0.2">
      <c r="D831" s="34">
        <v>82.899999999999693</v>
      </c>
      <c r="E831" s="18">
        <f t="shared" si="123"/>
        <v>85.106382978723403</v>
      </c>
      <c r="F831" s="18">
        <f t="shared" si="126"/>
        <v>0</v>
      </c>
      <c r="G831" s="18">
        <f t="shared" si="127"/>
        <v>0</v>
      </c>
      <c r="H831" s="19">
        <f t="shared" si="128"/>
        <v>0</v>
      </c>
      <c r="I831" s="18">
        <f t="shared" si="124"/>
        <v>42.553191489361701</v>
      </c>
      <c r="J831" s="19">
        <f t="shared" si="129"/>
        <v>0</v>
      </c>
      <c r="K831" s="19">
        <f t="shared" si="125"/>
        <v>87.5</v>
      </c>
      <c r="L831" s="20">
        <f>H831/$B$50</f>
        <v>0</v>
      </c>
      <c r="M831" s="20">
        <f>I831/$B$50</f>
        <v>0.85106382978723405</v>
      </c>
      <c r="N831" s="11">
        <f t="shared" si="130"/>
        <v>41449.999999999847</v>
      </c>
    </row>
    <row r="832" spans="4:14" ht="15" customHeight="1" x14ac:dyDescent="0.2">
      <c r="D832" s="34">
        <v>82.999999999999702</v>
      </c>
      <c r="E832" s="18">
        <f t="shared" si="123"/>
        <v>85.106382978723403</v>
      </c>
      <c r="F832" s="18">
        <f t="shared" si="126"/>
        <v>0</v>
      </c>
      <c r="G832" s="18">
        <f t="shared" si="127"/>
        <v>0</v>
      </c>
      <c r="H832" s="19">
        <f t="shared" si="128"/>
        <v>0</v>
      </c>
      <c r="I832" s="18">
        <f t="shared" si="124"/>
        <v>42.553191489361701</v>
      </c>
      <c r="J832" s="19">
        <f t="shared" si="129"/>
        <v>0</v>
      </c>
      <c r="K832" s="19">
        <f t="shared" si="125"/>
        <v>87.5</v>
      </c>
      <c r="L832" s="20">
        <f>H832/$B$50</f>
        <v>0</v>
      </c>
      <c r="M832" s="20">
        <f>I832/$B$50</f>
        <v>0.85106382978723405</v>
      </c>
      <c r="N832" s="11">
        <f t="shared" si="130"/>
        <v>41499.999999999847</v>
      </c>
    </row>
    <row r="833" spans="4:14" ht="15" customHeight="1" x14ac:dyDescent="0.2">
      <c r="D833" s="34">
        <v>83.099999999999696</v>
      </c>
      <c r="E833" s="18">
        <f t="shared" si="123"/>
        <v>85.106382978723403</v>
      </c>
      <c r="F833" s="18">
        <f t="shared" si="126"/>
        <v>0</v>
      </c>
      <c r="G833" s="18">
        <f t="shared" si="127"/>
        <v>0</v>
      </c>
      <c r="H833" s="19">
        <f t="shared" si="128"/>
        <v>0</v>
      </c>
      <c r="I833" s="18">
        <f t="shared" si="124"/>
        <v>42.553191489361701</v>
      </c>
      <c r="J833" s="19">
        <f t="shared" si="129"/>
        <v>0</v>
      </c>
      <c r="K833" s="19">
        <f t="shared" si="125"/>
        <v>87.5</v>
      </c>
      <c r="L833" s="20">
        <f>H833/$B$50</f>
        <v>0</v>
      </c>
      <c r="M833" s="20">
        <f>I833/$B$50</f>
        <v>0.85106382978723405</v>
      </c>
      <c r="N833" s="11">
        <f t="shared" si="130"/>
        <v>41549.999999999847</v>
      </c>
    </row>
    <row r="834" spans="4:14" ht="15" customHeight="1" x14ac:dyDescent="0.2">
      <c r="D834" s="34">
        <v>83.199999999999704</v>
      </c>
      <c r="E834" s="18">
        <f t="shared" si="123"/>
        <v>85.106382978723403</v>
      </c>
      <c r="F834" s="18">
        <f t="shared" si="126"/>
        <v>0</v>
      </c>
      <c r="G834" s="18">
        <f t="shared" si="127"/>
        <v>0</v>
      </c>
      <c r="H834" s="19">
        <f t="shared" si="128"/>
        <v>0</v>
      </c>
      <c r="I834" s="18">
        <f t="shared" si="124"/>
        <v>42.553191489361701</v>
      </c>
      <c r="J834" s="19">
        <f t="shared" si="129"/>
        <v>0</v>
      </c>
      <c r="K834" s="19">
        <f t="shared" si="125"/>
        <v>87.5</v>
      </c>
      <c r="L834" s="20">
        <f>H834/$B$50</f>
        <v>0</v>
      </c>
      <c r="M834" s="20">
        <f>I834/$B$50</f>
        <v>0.85106382978723405</v>
      </c>
      <c r="N834" s="11">
        <f t="shared" si="130"/>
        <v>41599.999999999854</v>
      </c>
    </row>
    <row r="835" spans="4:14" ht="15" customHeight="1" x14ac:dyDescent="0.2">
      <c r="D835" s="34">
        <v>83.299999999999699</v>
      </c>
      <c r="E835" s="18">
        <f t="shared" si="123"/>
        <v>85.106382978723403</v>
      </c>
      <c r="F835" s="18">
        <f t="shared" si="126"/>
        <v>0</v>
      </c>
      <c r="G835" s="18">
        <f t="shared" si="127"/>
        <v>0</v>
      </c>
      <c r="H835" s="19">
        <f t="shared" si="128"/>
        <v>0</v>
      </c>
      <c r="I835" s="18">
        <f t="shared" si="124"/>
        <v>42.553191489361701</v>
      </c>
      <c r="J835" s="19">
        <f t="shared" si="129"/>
        <v>0</v>
      </c>
      <c r="K835" s="19">
        <f t="shared" si="125"/>
        <v>87.5</v>
      </c>
      <c r="L835" s="20">
        <f>H835/$B$50</f>
        <v>0</v>
      </c>
      <c r="M835" s="20">
        <f>I835/$B$50</f>
        <v>0.85106382978723405</v>
      </c>
      <c r="N835" s="11">
        <f t="shared" si="130"/>
        <v>41649.999999999847</v>
      </c>
    </row>
    <row r="836" spans="4:14" ht="15" customHeight="1" x14ac:dyDescent="0.2">
      <c r="D836" s="34">
        <v>83.399999999999693</v>
      </c>
      <c r="E836" s="18">
        <f t="shared" ref="E836:E899" si="131">MAX($B$53,$B$50*$B$52*($B$51*(1+$B$14)/($B$51+K835))+$B$15)</f>
        <v>85.106382978723403</v>
      </c>
      <c r="F836" s="18">
        <f t="shared" si="126"/>
        <v>0</v>
      </c>
      <c r="G836" s="18">
        <f t="shared" si="127"/>
        <v>0</v>
      </c>
      <c r="H836" s="19">
        <f t="shared" si="128"/>
        <v>0</v>
      </c>
      <c r="I836" s="18">
        <f t="shared" ref="I836:I899" si="132">MAX(E836-H836-$B$15,0)/$B$52*$B$41</f>
        <v>42.553191489361701</v>
      </c>
      <c r="J836" s="19">
        <f t="shared" si="129"/>
        <v>0</v>
      </c>
      <c r="K836" s="19">
        <f t="shared" ref="K836:K899" si="133">MAX(J836+$B$28,$B$56)</f>
        <v>87.5</v>
      </c>
      <c r="L836" s="20">
        <f>H836/$B$50</f>
        <v>0</v>
      </c>
      <c r="M836" s="20">
        <f>I836/$B$50</f>
        <v>0.85106382978723405</v>
      </c>
      <c r="N836" s="11">
        <f t="shared" si="130"/>
        <v>41699.999999999847</v>
      </c>
    </row>
    <row r="837" spans="4:14" ht="15" customHeight="1" x14ac:dyDescent="0.2">
      <c r="D837" s="34">
        <v>83.499999999999702</v>
      </c>
      <c r="E837" s="18">
        <f t="shared" si="131"/>
        <v>85.106382978723403</v>
      </c>
      <c r="F837" s="18">
        <f t="shared" si="126"/>
        <v>0</v>
      </c>
      <c r="G837" s="18">
        <f t="shared" si="127"/>
        <v>0</v>
      </c>
      <c r="H837" s="19">
        <f t="shared" si="128"/>
        <v>0</v>
      </c>
      <c r="I837" s="18">
        <f t="shared" si="132"/>
        <v>42.553191489361701</v>
      </c>
      <c r="J837" s="19">
        <f t="shared" si="129"/>
        <v>0</v>
      </c>
      <c r="K837" s="19">
        <f t="shared" si="133"/>
        <v>87.5</v>
      </c>
      <c r="L837" s="20">
        <f>H837/$B$50</f>
        <v>0</v>
      </c>
      <c r="M837" s="20">
        <f>I837/$B$50</f>
        <v>0.85106382978723405</v>
      </c>
      <c r="N837" s="11">
        <f t="shared" si="130"/>
        <v>41749.999999999847</v>
      </c>
    </row>
    <row r="838" spans="4:14" ht="15" customHeight="1" x14ac:dyDescent="0.2">
      <c r="D838" s="34">
        <v>83.599999999999696</v>
      </c>
      <c r="E838" s="18">
        <f t="shared" si="131"/>
        <v>85.106382978723403</v>
      </c>
      <c r="F838" s="18">
        <f t="shared" si="126"/>
        <v>0</v>
      </c>
      <c r="G838" s="18">
        <f t="shared" si="127"/>
        <v>0</v>
      </c>
      <c r="H838" s="19">
        <f t="shared" si="128"/>
        <v>0</v>
      </c>
      <c r="I838" s="18">
        <f t="shared" si="132"/>
        <v>42.553191489361701</v>
      </c>
      <c r="J838" s="19">
        <f t="shared" si="129"/>
        <v>0</v>
      </c>
      <c r="K838" s="19">
        <f t="shared" si="133"/>
        <v>87.5</v>
      </c>
      <c r="L838" s="20">
        <f>H838/$B$50</f>
        <v>0</v>
      </c>
      <c r="M838" s="20">
        <f>I838/$B$50</f>
        <v>0.85106382978723405</v>
      </c>
      <c r="N838" s="11">
        <f t="shared" si="130"/>
        <v>41799.999999999847</v>
      </c>
    </row>
    <row r="839" spans="4:14" ht="15" customHeight="1" x14ac:dyDescent="0.2">
      <c r="D839" s="34">
        <v>83.699999999999704</v>
      </c>
      <c r="E839" s="18">
        <f t="shared" si="131"/>
        <v>85.106382978723403</v>
      </c>
      <c r="F839" s="18">
        <f t="shared" si="126"/>
        <v>0</v>
      </c>
      <c r="G839" s="18">
        <f t="shared" si="127"/>
        <v>0</v>
      </c>
      <c r="H839" s="19">
        <f t="shared" si="128"/>
        <v>0</v>
      </c>
      <c r="I839" s="18">
        <f t="shared" si="132"/>
        <v>42.553191489361701</v>
      </c>
      <c r="J839" s="19">
        <f t="shared" si="129"/>
        <v>0</v>
      </c>
      <c r="K839" s="19">
        <f t="shared" si="133"/>
        <v>87.5</v>
      </c>
      <c r="L839" s="20">
        <f>H839/$B$50</f>
        <v>0</v>
      </c>
      <c r="M839" s="20">
        <f>I839/$B$50</f>
        <v>0.85106382978723405</v>
      </c>
      <c r="N839" s="11">
        <f t="shared" si="130"/>
        <v>41849.999999999854</v>
      </c>
    </row>
    <row r="840" spans="4:14" ht="15" customHeight="1" x14ac:dyDescent="0.2">
      <c r="D840" s="34">
        <v>83.799999999999699</v>
      </c>
      <c r="E840" s="18">
        <f t="shared" si="131"/>
        <v>85.106382978723403</v>
      </c>
      <c r="F840" s="18">
        <f t="shared" si="126"/>
        <v>0</v>
      </c>
      <c r="G840" s="18">
        <f t="shared" si="127"/>
        <v>0</v>
      </c>
      <c r="H840" s="19">
        <f t="shared" si="128"/>
        <v>0</v>
      </c>
      <c r="I840" s="18">
        <f t="shared" si="132"/>
        <v>42.553191489361701</v>
      </c>
      <c r="J840" s="19">
        <f t="shared" si="129"/>
        <v>0</v>
      </c>
      <c r="K840" s="19">
        <f t="shared" si="133"/>
        <v>87.5</v>
      </c>
      <c r="L840" s="20">
        <f>H840/$B$50</f>
        <v>0</v>
      </c>
      <c r="M840" s="20">
        <f>I840/$B$50</f>
        <v>0.85106382978723405</v>
      </c>
      <c r="N840" s="11">
        <f t="shared" si="130"/>
        <v>41899.999999999847</v>
      </c>
    </row>
    <row r="841" spans="4:14" ht="15" customHeight="1" x14ac:dyDescent="0.2">
      <c r="D841" s="34">
        <v>83.899999999999693</v>
      </c>
      <c r="E841" s="18">
        <f t="shared" si="131"/>
        <v>85.106382978723403</v>
      </c>
      <c r="F841" s="18">
        <f t="shared" si="126"/>
        <v>0</v>
      </c>
      <c r="G841" s="18">
        <f t="shared" si="127"/>
        <v>0</v>
      </c>
      <c r="H841" s="19">
        <f t="shared" si="128"/>
        <v>0</v>
      </c>
      <c r="I841" s="18">
        <f t="shared" si="132"/>
        <v>42.553191489361701</v>
      </c>
      <c r="J841" s="19">
        <f t="shared" si="129"/>
        <v>0</v>
      </c>
      <c r="K841" s="19">
        <f t="shared" si="133"/>
        <v>87.5</v>
      </c>
      <c r="L841" s="20">
        <f>H841/$B$50</f>
        <v>0</v>
      </c>
      <c r="M841" s="20">
        <f>I841/$B$50</f>
        <v>0.85106382978723405</v>
      </c>
      <c r="N841" s="11">
        <f t="shared" si="130"/>
        <v>41949.999999999847</v>
      </c>
    </row>
    <row r="842" spans="4:14" ht="15" customHeight="1" x14ac:dyDescent="0.2">
      <c r="D842" s="34">
        <v>83.999999999999702</v>
      </c>
      <c r="E842" s="18">
        <f t="shared" si="131"/>
        <v>85.106382978723403</v>
      </c>
      <c r="F842" s="18">
        <f t="shared" si="126"/>
        <v>0</v>
      </c>
      <c r="G842" s="18">
        <f t="shared" si="127"/>
        <v>0</v>
      </c>
      <c r="H842" s="19">
        <f t="shared" si="128"/>
        <v>0</v>
      </c>
      <c r="I842" s="18">
        <f t="shared" si="132"/>
        <v>42.553191489361701</v>
      </c>
      <c r="J842" s="19">
        <f t="shared" si="129"/>
        <v>0</v>
      </c>
      <c r="K842" s="19">
        <f t="shared" si="133"/>
        <v>87.5</v>
      </c>
      <c r="L842" s="20">
        <f>H842/$B$50</f>
        <v>0</v>
      </c>
      <c r="M842" s="20">
        <f>I842/$B$50</f>
        <v>0.85106382978723405</v>
      </c>
      <c r="N842" s="11">
        <f t="shared" si="130"/>
        <v>41999.999999999847</v>
      </c>
    </row>
    <row r="843" spans="4:14" ht="15" customHeight="1" x14ac:dyDescent="0.2">
      <c r="D843" s="34">
        <v>84.099999999999696</v>
      </c>
      <c r="E843" s="18">
        <f t="shared" si="131"/>
        <v>85.106382978723403</v>
      </c>
      <c r="F843" s="18">
        <f t="shared" si="126"/>
        <v>0</v>
      </c>
      <c r="G843" s="18">
        <f t="shared" si="127"/>
        <v>0</v>
      </c>
      <c r="H843" s="19">
        <f t="shared" si="128"/>
        <v>0</v>
      </c>
      <c r="I843" s="18">
        <f t="shared" si="132"/>
        <v>42.553191489361701</v>
      </c>
      <c r="J843" s="19">
        <f t="shared" si="129"/>
        <v>0</v>
      </c>
      <c r="K843" s="19">
        <f t="shared" si="133"/>
        <v>87.5</v>
      </c>
      <c r="L843" s="20">
        <f>H843/$B$50</f>
        <v>0</v>
      </c>
      <c r="M843" s="20">
        <f>I843/$B$50</f>
        <v>0.85106382978723405</v>
      </c>
      <c r="N843" s="11">
        <f t="shared" si="130"/>
        <v>42049.999999999847</v>
      </c>
    </row>
    <row r="844" spans="4:14" ht="15" customHeight="1" x14ac:dyDescent="0.2">
      <c r="D844" s="34">
        <v>84.199999999999704</v>
      </c>
      <c r="E844" s="18">
        <f t="shared" si="131"/>
        <v>85.106382978723403</v>
      </c>
      <c r="F844" s="18">
        <f t="shared" si="126"/>
        <v>0</v>
      </c>
      <c r="G844" s="18">
        <f t="shared" si="127"/>
        <v>0</v>
      </c>
      <c r="H844" s="19">
        <f t="shared" si="128"/>
        <v>0</v>
      </c>
      <c r="I844" s="18">
        <f t="shared" si="132"/>
        <v>42.553191489361701</v>
      </c>
      <c r="J844" s="19">
        <f t="shared" si="129"/>
        <v>0</v>
      </c>
      <c r="K844" s="19">
        <f t="shared" si="133"/>
        <v>87.5</v>
      </c>
      <c r="L844" s="20">
        <f>H844/$B$50</f>
        <v>0</v>
      </c>
      <c r="M844" s="20">
        <f>I844/$B$50</f>
        <v>0.85106382978723405</v>
      </c>
      <c r="N844" s="11">
        <f t="shared" si="130"/>
        <v>42099.999999999854</v>
      </c>
    </row>
    <row r="845" spans="4:14" ht="15" customHeight="1" x14ac:dyDescent="0.2">
      <c r="D845" s="34">
        <v>84.299999999999699</v>
      </c>
      <c r="E845" s="18">
        <f t="shared" si="131"/>
        <v>85.106382978723403</v>
      </c>
      <c r="F845" s="18">
        <f t="shared" si="126"/>
        <v>0</v>
      </c>
      <c r="G845" s="18">
        <f t="shared" si="127"/>
        <v>0</v>
      </c>
      <c r="H845" s="19">
        <f t="shared" si="128"/>
        <v>0</v>
      </c>
      <c r="I845" s="18">
        <f t="shared" si="132"/>
        <v>42.553191489361701</v>
      </c>
      <c r="J845" s="19">
        <f t="shared" si="129"/>
        <v>0</v>
      </c>
      <c r="K845" s="19">
        <f t="shared" si="133"/>
        <v>87.5</v>
      </c>
      <c r="L845" s="20">
        <f>H845/$B$50</f>
        <v>0</v>
      </c>
      <c r="M845" s="20">
        <f>I845/$B$50</f>
        <v>0.85106382978723405</v>
      </c>
      <c r="N845" s="11">
        <f t="shared" si="130"/>
        <v>42149.999999999847</v>
      </c>
    </row>
    <row r="846" spans="4:14" ht="15" customHeight="1" x14ac:dyDescent="0.2">
      <c r="D846" s="34">
        <v>84.399999999999693</v>
      </c>
      <c r="E846" s="18">
        <f t="shared" si="131"/>
        <v>85.106382978723403</v>
      </c>
      <c r="F846" s="18">
        <f t="shared" si="126"/>
        <v>0</v>
      </c>
      <c r="G846" s="18">
        <f t="shared" si="127"/>
        <v>0</v>
      </c>
      <c r="H846" s="19">
        <f t="shared" si="128"/>
        <v>0</v>
      </c>
      <c r="I846" s="18">
        <f t="shared" si="132"/>
        <v>42.553191489361701</v>
      </c>
      <c r="J846" s="19">
        <f t="shared" si="129"/>
        <v>0</v>
      </c>
      <c r="K846" s="19">
        <f t="shared" si="133"/>
        <v>87.5</v>
      </c>
      <c r="L846" s="20">
        <f>H846/$B$50</f>
        <v>0</v>
      </c>
      <c r="M846" s="20">
        <f>I846/$B$50</f>
        <v>0.85106382978723405</v>
      </c>
      <c r="N846" s="11">
        <f t="shared" si="130"/>
        <v>42199.999999999847</v>
      </c>
    </row>
    <row r="847" spans="4:14" ht="15" customHeight="1" x14ac:dyDescent="0.2">
      <c r="D847" s="34">
        <v>84.499999999999702</v>
      </c>
      <c r="E847" s="18">
        <f t="shared" si="131"/>
        <v>85.106382978723403</v>
      </c>
      <c r="F847" s="18">
        <f t="shared" si="126"/>
        <v>0</v>
      </c>
      <c r="G847" s="18">
        <f t="shared" si="127"/>
        <v>0</v>
      </c>
      <c r="H847" s="19">
        <f t="shared" si="128"/>
        <v>0</v>
      </c>
      <c r="I847" s="18">
        <f t="shared" si="132"/>
        <v>42.553191489361701</v>
      </c>
      <c r="J847" s="19">
        <f t="shared" si="129"/>
        <v>0</v>
      </c>
      <c r="K847" s="19">
        <f t="shared" si="133"/>
        <v>87.5</v>
      </c>
      <c r="L847" s="20">
        <f>H847/$B$50</f>
        <v>0</v>
      </c>
      <c r="M847" s="20">
        <f>I847/$B$50</f>
        <v>0.85106382978723405</v>
      </c>
      <c r="N847" s="11">
        <f t="shared" si="130"/>
        <v>42249.999999999847</v>
      </c>
    </row>
    <row r="848" spans="4:14" ht="15" customHeight="1" x14ac:dyDescent="0.2">
      <c r="D848" s="34">
        <v>84.599999999999696</v>
      </c>
      <c r="E848" s="18">
        <f t="shared" si="131"/>
        <v>85.106382978723403</v>
      </c>
      <c r="F848" s="18">
        <f t="shared" si="126"/>
        <v>0</v>
      </c>
      <c r="G848" s="18">
        <f t="shared" si="127"/>
        <v>0</v>
      </c>
      <c r="H848" s="19">
        <f t="shared" si="128"/>
        <v>0</v>
      </c>
      <c r="I848" s="18">
        <f t="shared" si="132"/>
        <v>42.553191489361701</v>
      </c>
      <c r="J848" s="19">
        <f t="shared" si="129"/>
        <v>0</v>
      </c>
      <c r="K848" s="19">
        <f t="shared" si="133"/>
        <v>87.5</v>
      </c>
      <c r="L848" s="20">
        <f>H848/$B$50</f>
        <v>0</v>
      </c>
      <c r="M848" s="20">
        <f>I848/$B$50</f>
        <v>0.85106382978723405</v>
      </c>
      <c r="N848" s="11">
        <f t="shared" si="130"/>
        <v>42299.999999999847</v>
      </c>
    </row>
    <row r="849" spans="4:14" ht="15" customHeight="1" x14ac:dyDescent="0.2">
      <c r="D849" s="34">
        <v>84.699999999999704</v>
      </c>
      <c r="E849" s="18">
        <f t="shared" si="131"/>
        <v>85.106382978723403</v>
      </c>
      <c r="F849" s="18">
        <f t="shared" si="126"/>
        <v>0</v>
      </c>
      <c r="G849" s="18">
        <f t="shared" si="127"/>
        <v>0</v>
      </c>
      <c r="H849" s="19">
        <f t="shared" si="128"/>
        <v>0</v>
      </c>
      <c r="I849" s="18">
        <f t="shared" si="132"/>
        <v>42.553191489361701</v>
      </c>
      <c r="J849" s="19">
        <f t="shared" si="129"/>
        <v>0</v>
      </c>
      <c r="K849" s="19">
        <f t="shared" si="133"/>
        <v>87.5</v>
      </c>
      <c r="L849" s="20">
        <f>H849/$B$50</f>
        <v>0</v>
      </c>
      <c r="M849" s="20">
        <f>I849/$B$50</f>
        <v>0.85106382978723405</v>
      </c>
      <c r="N849" s="11">
        <f t="shared" si="130"/>
        <v>42349.999999999854</v>
      </c>
    </row>
    <row r="850" spans="4:14" ht="15" customHeight="1" x14ac:dyDescent="0.2">
      <c r="D850" s="34">
        <v>84.799999999999699</v>
      </c>
      <c r="E850" s="18">
        <f t="shared" si="131"/>
        <v>85.106382978723403</v>
      </c>
      <c r="F850" s="18">
        <f t="shared" si="126"/>
        <v>0</v>
      </c>
      <c r="G850" s="18">
        <f t="shared" si="127"/>
        <v>0</v>
      </c>
      <c r="H850" s="19">
        <f t="shared" si="128"/>
        <v>0</v>
      </c>
      <c r="I850" s="18">
        <f t="shared" si="132"/>
        <v>42.553191489361701</v>
      </c>
      <c r="J850" s="19">
        <f t="shared" si="129"/>
        <v>0</v>
      </c>
      <c r="K850" s="19">
        <f t="shared" si="133"/>
        <v>87.5</v>
      </c>
      <c r="L850" s="20">
        <f>H850/$B$50</f>
        <v>0</v>
      </c>
      <c r="M850" s="20">
        <f>I850/$B$50</f>
        <v>0.85106382978723405</v>
      </c>
      <c r="N850" s="11">
        <f t="shared" si="130"/>
        <v>42399.999999999847</v>
      </c>
    </row>
    <row r="851" spans="4:14" ht="15" customHeight="1" x14ac:dyDescent="0.2">
      <c r="D851" s="34">
        <v>84.899999999999693</v>
      </c>
      <c r="E851" s="18">
        <f t="shared" si="131"/>
        <v>85.106382978723403</v>
      </c>
      <c r="F851" s="18">
        <f t="shared" si="126"/>
        <v>0</v>
      </c>
      <c r="G851" s="18">
        <f t="shared" si="127"/>
        <v>0</v>
      </c>
      <c r="H851" s="19">
        <f t="shared" si="128"/>
        <v>0</v>
      </c>
      <c r="I851" s="18">
        <f t="shared" si="132"/>
        <v>42.553191489361701</v>
      </c>
      <c r="J851" s="19">
        <f t="shared" si="129"/>
        <v>0</v>
      </c>
      <c r="K851" s="19">
        <f t="shared" si="133"/>
        <v>87.5</v>
      </c>
      <c r="L851" s="20">
        <f>H851/$B$50</f>
        <v>0</v>
      </c>
      <c r="M851" s="20">
        <f>I851/$B$50</f>
        <v>0.85106382978723405</v>
      </c>
      <c r="N851" s="11">
        <f t="shared" si="130"/>
        <v>42449.999999999847</v>
      </c>
    </row>
    <row r="852" spans="4:14" ht="15" customHeight="1" x14ac:dyDescent="0.2">
      <c r="D852" s="34">
        <v>84.999999999999702</v>
      </c>
      <c r="E852" s="18">
        <f t="shared" si="131"/>
        <v>85.106382978723403</v>
      </c>
      <c r="F852" s="18">
        <f t="shared" si="126"/>
        <v>0</v>
      </c>
      <c r="G852" s="18">
        <f t="shared" si="127"/>
        <v>0</v>
      </c>
      <c r="H852" s="19">
        <f t="shared" si="128"/>
        <v>0</v>
      </c>
      <c r="I852" s="18">
        <f t="shared" si="132"/>
        <v>42.553191489361701</v>
      </c>
      <c r="J852" s="19">
        <f t="shared" si="129"/>
        <v>0</v>
      </c>
      <c r="K852" s="19">
        <f t="shared" si="133"/>
        <v>87.5</v>
      </c>
      <c r="L852" s="20">
        <f>H852/$B$50</f>
        <v>0</v>
      </c>
      <c r="M852" s="20">
        <f>I852/$B$50</f>
        <v>0.85106382978723405</v>
      </c>
      <c r="N852" s="11">
        <f t="shared" si="130"/>
        <v>42499.999999999847</v>
      </c>
    </row>
    <row r="853" spans="4:14" ht="15" customHeight="1" x14ac:dyDescent="0.2">
      <c r="D853" s="34">
        <v>85.099999999999696</v>
      </c>
      <c r="E853" s="18">
        <f t="shared" si="131"/>
        <v>85.106382978723403</v>
      </c>
      <c r="F853" s="18">
        <f t="shared" si="126"/>
        <v>0</v>
      </c>
      <c r="G853" s="18">
        <f t="shared" si="127"/>
        <v>0</v>
      </c>
      <c r="H853" s="19">
        <f t="shared" si="128"/>
        <v>0</v>
      </c>
      <c r="I853" s="18">
        <f t="shared" si="132"/>
        <v>42.553191489361701</v>
      </c>
      <c r="J853" s="19">
        <f t="shared" si="129"/>
        <v>0</v>
      </c>
      <c r="K853" s="19">
        <f t="shared" si="133"/>
        <v>87.5</v>
      </c>
      <c r="L853" s="20">
        <f>H853/$B$50</f>
        <v>0</v>
      </c>
      <c r="M853" s="20">
        <f>I853/$B$50</f>
        <v>0.85106382978723405</v>
      </c>
      <c r="N853" s="11">
        <f t="shared" si="130"/>
        <v>42549.999999999847</v>
      </c>
    </row>
    <row r="854" spans="4:14" ht="15" customHeight="1" x14ac:dyDescent="0.2">
      <c r="D854" s="34">
        <v>85.199999999999704</v>
      </c>
      <c r="E854" s="18">
        <f t="shared" si="131"/>
        <v>85.106382978723403</v>
      </c>
      <c r="F854" s="18">
        <f t="shared" si="126"/>
        <v>0</v>
      </c>
      <c r="G854" s="18">
        <f t="shared" si="127"/>
        <v>0</v>
      </c>
      <c r="H854" s="19">
        <f t="shared" si="128"/>
        <v>0</v>
      </c>
      <c r="I854" s="18">
        <f t="shared" si="132"/>
        <v>42.553191489361701</v>
      </c>
      <c r="J854" s="19">
        <f t="shared" si="129"/>
        <v>0</v>
      </c>
      <c r="K854" s="19">
        <f t="shared" si="133"/>
        <v>87.5</v>
      </c>
      <c r="L854" s="20">
        <f>H854/$B$50</f>
        <v>0</v>
      </c>
      <c r="M854" s="20">
        <f>I854/$B$50</f>
        <v>0.85106382978723405</v>
      </c>
      <c r="N854" s="11">
        <f t="shared" si="130"/>
        <v>42599.999999999854</v>
      </c>
    </row>
    <row r="855" spans="4:14" ht="15" customHeight="1" x14ac:dyDescent="0.2">
      <c r="D855" s="34">
        <v>85.299999999999699</v>
      </c>
      <c r="E855" s="18">
        <f t="shared" si="131"/>
        <v>85.106382978723403</v>
      </c>
      <c r="F855" s="18">
        <f t="shared" si="126"/>
        <v>0</v>
      </c>
      <c r="G855" s="18">
        <f t="shared" si="127"/>
        <v>0</v>
      </c>
      <c r="H855" s="19">
        <f t="shared" si="128"/>
        <v>0</v>
      </c>
      <c r="I855" s="18">
        <f t="shared" si="132"/>
        <v>42.553191489361701</v>
      </c>
      <c r="J855" s="19">
        <f t="shared" si="129"/>
        <v>0</v>
      </c>
      <c r="K855" s="19">
        <f t="shared" si="133"/>
        <v>87.5</v>
      </c>
      <c r="L855" s="20">
        <f>H855/$B$50</f>
        <v>0</v>
      </c>
      <c r="M855" s="20">
        <f>I855/$B$50</f>
        <v>0.85106382978723405</v>
      </c>
      <c r="N855" s="11">
        <f t="shared" si="130"/>
        <v>42649.999999999847</v>
      </c>
    </row>
    <row r="856" spans="4:14" ht="15" customHeight="1" x14ac:dyDescent="0.2">
      <c r="D856" s="34">
        <v>85.399999999999693</v>
      </c>
      <c r="E856" s="18">
        <f t="shared" si="131"/>
        <v>85.106382978723403</v>
      </c>
      <c r="F856" s="18">
        <f t="shared" si="126"/>
        <v>0</v>
      </c>
      <c r="G856" s="18">
        <f t="shared" si="127"/>
        <v>0</v>
      </c>
      <c r="H856" s="19">
        <f t="shared" si="128"/>
        <v>0</v>
      </c>
      <c r="I856" s="18">
        <f t="shared" si="132"/>
        <v>42.553191489361701</v>
      </c>
      <c r="J856" s="19">
        <f t="shared" si="129"/>
        <v>0</v>
      </c>
      <c r="K856" s="19">
        <f t="shared" si="133"/>
        <v>87.5</v>
      </c>
      <c r="L856" s="20">
        <f>H856/$B$50</f>
        <v>0</v>
      </c>
      <c r="M856" s="20">
        <f>I856/$B$50</f>
        <v>0.85106382978723405</v>
      </c>
      <c r="N856" s="11">
        <f t="shared" si="130"/>
        <v>42699.999999999847</v>
      </c>
    </row>
    <row r="857" spans="4:14" ht="15" customHeight="1" x14ac:dyDescent="0.2">
      <c r="D857" s="34">
        <v>85.499999999999702</v>
      </c>
      <c r="E857" s="18">
        <f t="shared" si="131"/>
        <v>85.106382978723403</v>
      </c>
      <c r="F857" s="18">
        <f t="shared" si="126"/>
        <v>0</v>
      </c>
      <c r="G857" s="18">
        <f t="shared" si="127"/>
        <v>0</v>
      </c>
      <c r="H857" s="19">
        <f t="shared" si="128"/>
        <v>0</v>
      </c>
      <c r="I857" s="18">
        <f t="shared" si="132"/>
        <v>42.553191489361701</v>
      </c>
      <c r="J857" s="19">
        <f t="shared" si="129"/>
        <v>0</v>
      </c>
      <c r="K857" s="19">
        <f t="shared" si="133"/>
        <v>87.5</v>
      </c>
      <c r="L857" s="20">
        <f>H857/$B$50</f>
        <v>0</v>
      </c>
      <c r="M857" s="20">
        <f>I857/$B$50</f>
        <v>0.85106382978723405</v>
      </c>
      <c r="N857" s="11">
        <f t="shared" si="130"/>
        <v>42749.999999999847</v>
      </c>
    </row>
    <row r="858" spans="4:14" ht="15" customHeight="1" x14ac:dyDescent="0.2">
      <c r="D858" s="34">
        <v>85.599999999999696</v>
      </c>
      <c r="E858" s="18">
        <f t="shared" si="131"/>
        <v>85.106382978723403</v>
      </c>
      <c r="F858" s="18">
        <f t="shared" si="126"/>
        <v>0</v>
      </c>
      <c r="G858" s="18">
        <f t="shared" si="127"/>
        <v>0</v>
      </c>
      <c r="H858" s="19">
        <f t="shared" si="128"/>
        <v>0</v>
      </c>
      <c r="I858" s="18">
        <f t="shared" si="132"/>
        <v>42.553191489361701</v>
      </c>
      <c r="J858" s="19">
        <f t="shared" si="129"/>
        <v>0</v>
      </c>
      <c r="K858" s="19">
        <f t="shared" si="133"/>
        <v>87.5</v>
      </c>
      <c r="L858" s="20">
        <f>H858/$B$50</f>
        <v>0</v>
      </c>
      <c r="M858" s="20">
        <f>I858/$B$50</f>
        <v>0.85106382978723405</v>
      </c>
      <c r="N858" s="11">
        <f t="shared" si="130"/>
        <v>42799.999999999847</v>
      </c>
    </row>
    <row r="859" spans="4:14" ht="15" customHeight="1" x14ac:dyDescent="0.2">
      <c r="D859" s="34">
        <v>85.699999999999704</v>
      </c>
      <c r="E859" s="18">
        <f t="shared" si="131"/>
        <v>85.106382978723403</v>
      </c>
      <c r="F859" s="18">
        <f t="shared" si="126"/>
        <v>0</v>
      </c>
      <c r="G859" s="18">
        <f t="shared" si="127"/>
        <v>0</v>
      </c>
      <c r="H859" s="19">
        <f t="shared" si="128"/>
        <v>0</v>
      </c>
      <c r="I859" s="18">
        <f t="shared" si="132"/>
        <v>42.553191489361701</v>
      </c>
      <c r="J859" s="19">
        <f t="shared" si="129"/>
        <v>0</v>
      </c>
      <c r="K859" s="19">
        <f t="shared" si="133"/>
        <v>87.5</v>
      </c>
      <c r="L859" s="20">
        <f>H859/$B$50</f>
        <v>0</v>
      </c>
      <c r="M859" s="20">
        <f>I859/$B$50</f>
        <v>0.85106382978723405</v>
      </c>
      <c r="N859" s="11">
        <f t="shared" si="130"/>
        <v>42849.999999999854</v>
      </c>
    </row>
    <row r="860" spans="4:14" ht="15" customHeight="1" x14ac:dyDescent="0.2">
      <c r="D860" s="34">
        <v>85.799999999999699</v>
      </c>
      <c r="E860" s="18">
        <f t="shared" si="131"/>
        <v>85.106382978723403</v>
      </c>
      <c r="F860" s="18">
        <f t="shared" si="126"/>
        <v>0</v>
      </c>
      <c r="G860" s="18">
        <f t="shared" si="127"/>
        <v>0</v>
      </c>
      <c r="H860" s="19">
        <f t="shared" si="128"/>
        <v>0</v>
      </c>
      <c r="I860" s="18">
        <f t="shared" si="132"/>
        <v>42.553191489361701</v>
      </c>
      <c r="J860" s="19">
        <f t="shared" si="129"/>
        <v>0</v>
      </c>
      <c r="K860" s="19">
        <f t="shared" si="133"/>
        <v>87.5</v>
      </c>
      <c r="L860" s="20">
        <f>H860/$B$50</f>
        <v>0</v>
      </c>
      <c r="M860" s="20">
        <f>I860/$B$50</f>
        <v>0.85106382978723405</v>
      </c>
      <c r="N860" s="11">
        <f t="shared" si="130"/>
        <v>42899.999999999847</v>
      </c>
    </row>
    <row r="861" spans="4:14" ht="15" customHeight="1" x14ac:dyDescent="0.2">
      <c r="D861" s="34">
        <v>85.899999999999693</v>
      </c>
      <c r="E861" s="18">
        <f t="shared" si="131"/>
        <v>85.106382978723403</v>
      </c>
      <c r="F861" s="18">
        <f t="shared" si="126"/>
        <v>0</v>
      </c>
      <c r="G861" s="18">
        <f t="shared" si="127"/>
        <v>0</v>
      </c>
      <c r="H861" s="19">
        <f t="shared" si="128"/>
        <v>0</v>
      </c>
      <c r="I861" s="18">
        <f t="shared" si="132"/>
        <v>42.553191489361701</v>
      </c>
      <c r="J861" s="19">
        <f t="shared" si="129"/>
        <v>0</v>
      </c>
      <c r="K861" s="19">
        <f t="shared" si="133"/>
        <v>87.5</v>
      </c>
      <c r="L861" s="20">
        <f>H861/$B$50</f>
        <v>0</v>
      </c>
      <c r="M861" s="20">
        <f>I861/$B$50</f>
        <v>0.85106382978723405</v>
      </c>
      <c r="N861" s="11">
        <f t="shared" si="130"/>
        <v>42949.999999999847</v>
      </c>
    </row>
    <row r="862" spans="4:14" ht="15" customHeight="1" x14ac:dyDescent="0.2">
      <c r="D862" s="34">
        <v>85.999999999999702</v>
      </c>
      <c r="E862" s="18">
        <f t="shared" si="131"/>
        <v>85.106382978723403</v>
      </c>
      <c r="F862" s="18">
        <f t="shared" si="126"/>
        <v>0</v>
      </c>
      <c r="G862" s="18">
        <f t="shared" si="127"/>
        <v>0</v>
      </c>
      <c r="H862" s="19">
        <f t="shared" si="128"/>
        <v>0</v>
      </c>
      <c r="I862" s="18">
        <f t="shared" si="132"/>
        <v>42.553191489361701</v>
      </c>
      <c r="J862" s="19">
        <f t="shared" si="129"/>
        <v>0</v>
      </c>
      <c r="K862" s="19">
        <f t="shared" si="133"/>
        <v>87.5</v>
      </c>
      <c r="L862" s="20">
        <f>H862/$B$50</f>
        <v>0</v>
      </c>
      <c r="M862" s="20">
        <f>I862/$B$50</f>
        <v>0.85106382978723405</v>
      </c>
      <c r="N862" s="11">
        <f t="shared" si="130"/>
        <v>42999.999999999847</v>
      </c>
    </row>
    <row r="863" spans="4:14" ht="15" customHeight="1" x14ac:dyDescent="0.2">
      <c r="D863" s="34">
        <v>86.099999999999696</v>
      </c>
      <c r="E863" s="18">
        <f t="shared" si="131"/>
        <v>85.106382978723403</v>
      </c>
      <c r="F863" s="18">
        <f t="shared" si="126"/>
        <v>0</v>
      </c>
      <c r="G863" s="18">
        <f t="shared" si="127"/>
        <v>0</v>
      </c>
      <c r="H863" s="19">
        <f t="shared" si="128"/>
        <v>0</v>
      </c>
      <c r="I863" s="18">
        <f t="shared" si="132"/>
        <v>42.553191489361701</v>
      </c>
      <c r="J863" s="19">
        <f t="shared" si="129"/>
        <v>0</v>
      </c>
      <c r="K863" s="19">
        <f t="shared" si="133"/>
        <v>87.5</v>
      </c>
      <c r="L863" s="20">
        <f>H863/$B$50</f>
        <v>0</v>
      </c>
      <c r="M863" s="20">
        <f>I863/$B$50</f>
        <v>0.85106382978723405</v>
      </c>
      <c r="N863" s="11">
        <f t="shared" si="130"/>
        <v>43049.999999999847</v>
      </c>
    </row>
    <row r="864" spans="4:14" ht="15" customHeight="1" x14ac:dyDescent="0.2">
      <c r="D864" s="34">
        <v>86.199999999999704</v>
      </c>
      <c r="E864" s="18">
        <f t="shared" si="131"/>
        <v>85.106382978723403</v>
      </c>
      <c r="F864" s="18">
        <f t="shared" si="126"/>
        <v>0</v>
      </c>
      <c r="G864" s="18">
        <f t="shared" si="127"/>
        <v>0</v>
      </c>
      <c r="H864" s="19">
        <f t="shared" si="128"/>
        <v>0</v>
      </c>
      <c r="I864" s="18">
        <f t="shared" si="132"/>
        <v>42.553191489361701</v>
      </c>
      <c r="J864" s="19">
        <f t="shared" si="129"/>
        <v>0</v>
      </c>
      <c r="K864" s="19">
        <f t="shared" si="133"/>
        <v>87.5</v>
      </c>
      <c r="L864" s="20">
        <f>H864/$B$50</f>
        <v>0</v>
      </c>
      <c r="M864" s="20">
        <f>I864/$B$50</f>
        <v>0.85106382978723405</v>
      </c>
      <c r="N864" s="11">
        <f t="shared" si="130"/>
        <v>43099.999999999854</v>
      </c>
    </row>
    <row r="865" spans="4:14" ht="15" customHeight="1" x14ac:dyDescent="0.2">
      <c r="D865" s="34">
        <v>86.299999999999699</v>
      </c>
      <c r="E865" s="18">
        <f t="shared" si="131"/>
        <v>85.106382978723403</v>
      </c>
      <c r="F865" s="18">
        <f t="shared" si="126"/>
        <v>0</v>
      </c>
      <c r="G865" s="18">
        <f t="shared" si="127"/>
        <v>0</v>
      </c>
      <c r="H865" s="19">
        <f t="shared" si="128"/>
        <v>0</v>
      </c>
      <c r="I865" s="18">
        <f t="shared" si="132"/>
        <v>42.553191489361701</v>
      </c>
      <c r="J865" s="19">
        <f t="shared" si="129"/>
        <v>0</v>
      </c>
      <c r="K865" s="19">
        <f t="shared" si="133"/>
        <v>87.5</v>
      </c>
      <c r="L865" s="20">
        <f>H865/$B$50</f>
        <v>0</v>
      </c>
      <c r="M865" s="20">
        <f>I865/$B$50</f>
        <v>0.85106382978723405</v>
      </c>
      <c r="N865" s="11">
        <f t="shared" si="130"/>
        <v>43149.999999999847</v>
      </c>
    </row>
    <row r="866" spans="4:14" ht="15" customHeight="1" x14ac:dyDescent="0.2">
      <c r="D866" s="34">
        <v>86.399999999999693</v>
      </c>
      <c r="E866" s="18">
        <f t="shared" si="131"/>
        <v>85.106382978723403</v>
      </c>
      <c r="F866" s="18">
        <f t="shared" si="126"/>
        <v>0</v>
      </c>
      <c r="G866" s="18">
        <f t="shared" si="127"/>
        <v>0</v>
      </c>
      <c r="H866" s="19">
        <f t="shared" si="128"/>
        <v>0</v>
      </c>
      <c r="I866" s="18">
        <f t="shared" si="132"/>
        <v>42.553191489361701</v>
      </c>
      <c r="J866" s="19">
        <f t="shared" si="129"/>
        <v>0</v>
      </c>
      <c r="K866" s="19">
        <f t="shared" si="133"/>
        <v>87.5</v>
      </c>
      <c r="L866" s="20">
        <f>H866/$B$50</f>
        <v>0</v>
      </c>
      <c r="M866" s="20">
        <f>I866/$B$50</f>
        <v>0.85106382978723405</v>
      </c>
      <c r="N866" s="11">
        <f t="shared" si="130"/>
        <v>43199.999999999847</v>
      </c>
    </row>
    <row r="867" spans="4:14" ht="15" customHeight="1" x14ac:dyDescent="0.2">
      <c r="D867" s="34">
        <v>86.499999999999702</v>
      </c>
      <c r="E867" s="18">
        <f t="shared" si="131"/>
        <v>85.106382978723403</v>
      </c>
      <c r="F867" s="18">
        <f t="shared" si="126"/>
        <v>0</v>
      </c>
      <c r="G867" s="18">
        <f t="shared" si="127"/>
        <v>0</v>
      </c>
      <c r="H867" s="19">
        <f t="shared" si="128"/>
        <v>0</v>
      </c>
      <c r="I867" s="18">
        <f t="shared" si="132"/>
        <v>42.553191489361701</v>
      </c>
      <c r="J867" s="19">
        <f t="shared" si="129"/>
        <v>0</v>
      </c>
      <c r="K867" s="19">
        <f t="shared" si="133"/>
        <v>87.5</v>
      </c>
      <c r="L867" s="20">
        <f>H867/$B$50</f>
        <v>0</v>
      </c>
      <c r="M867" s="20">
        <f>I867/$B$50</f>
        <v>0.85106382978723405</v>
      </c>
      <c r="N867" s="11">
        <f t="shared" si="130"/>
        <v>43249.999999999847</v>
      </c>
    </row>
    <row r="868" spans="4:14" ht="15" customHeight="1" x14ac:dyDescent="0.2">
      <c r="D868" s="34">
        <v>86.599999999999696</v>
      </c>
      <c r="E868" s="18">
        <f t="shared" si="131"/>
        <v>85.106382978723403</v>
      </c>
      <c r="F868" s="18">
        <f t="shared" si="126"/>
        <v>0</v>
      </c>
      <c r="G868" s="18">
        <f t="shared" si="127"/>
        <v>0</v>
      </c>
      <c r="H868" s="19">
        <f t="shared" si="128"/>
        <v>0</v>
      </c>
      <c r="I868" s="18">
        <f t="shared" si="132"/>
        <v>42.553191489361701</v>
      </c>
      <c r="J868" s="19">
        <f t="shared" si="129"/>
        <v>0</v>
      </c>
      <c r="K868" s="19">
        <f t="shared" si="133"/>
        <v>87.5</v>
      </c>
      <c r="L868" s="20">
        <f>H868/$B$50</f>
        <v>0</v>
      </c>
      <c r="M868" s="20">
        <f>I868/$B$50</f>
        <v>0.85106382978723405</v>
      </c>
      <c r="N868" s="11">
        <f t="shared" si="130"/>
        <v>43299.999999999847</v>
      </c>
    </row>
    <row r="869" spans="4:14" ht="15" customHeight="1" x14ac:dyDescent="0.2">
      <c r="D869" s="34">
        <v>86.699999999999704</v>
      </c>
      <c r="E869" s="18">
        <f t="shared" si="131"/>
        <v>85.106382978723403</v>
      </c>
      <c r="F869" s="18">
        <f t="shared" si="126"/>
        <v>0</v>
      </c>
      <c r="G869" s="18">
        <f t="shared" si="127"/>
        <v>0</v>
      </c>
      <c r="H869" s="19">
        <f t="shared" si="128"/>
        <v>0</v>
      </c>
      <c r="I869" s="18">
        <f t="shared" si="132"/>
        <v>42.553191489361701</v>
      </c>
      <c r="J869" s="19">
        <f t="shared" si="129"/>
        <v>0</v>
      </c>
      <c r="K869" s="19">
        <f t="shared" si="133"/>
        <v>87.5</v>
      </c>
      <c r="L869" s="20">
        <f>H869/$B$50</f>
        <v>0</v>
      </c>
      <c r="M869" s="20">
        <f>I869/$B$50</f>
        <v>0.85106382978723405</v>
      </c>
      <c r="N869" s="11">
        <f t="shared" si="130"/>
        <v>43349.999999999854</v>
      </c>
    </row>
    <row r="870" spans="4:14" ht="15" customHeight="1" x14ac:dyDescent="0.2">
      <c r="D870" s="34">
        <v>86.799999999999699</v>
      </c>
      <c r="E870" s="18">
        <f t="shared" si="131"/>
        <v>85.106382978723403</v>
      </c>
      <c r="F870" s="18">
        <f t="shared" ref="F870:F933" si="134">MAX(F869-$E870/30,0)</f>
        <v>0</v>
      </c>
      <c r="G870" s="18">
        <f t="shared" ref="G870:G933" si="135">MAX(G869-$E870/15,0)</f>
        <v>0</v>
      </c>
      <c r="H870" s="19">
        <f t="shared" ref="H870:H933" si="136">12*(F869-F870)+9*(G869-G870)</f>
        <v>0</v>
      </c>
      <c r="I870" s="18">
        <f t="shared" si="132"/>
        <v>42.553191489361701</v>
      </c>
      <c r="J870" s="19">
        <f t="shared" ref="J870:J933" si="137">9*G870+6*F870</f>
        <v>0</v>
      </c>
      <c r="K870" s="19">
        <f t="shared" si="133"/>
        <v>87.5</v>
      </c>
      <c r="L870" s="20">
        <f>H870/$B$50</f>
        <v>0</v>
      </c>
      <c r="M870" s="20">
        <f>I870/$B$50</f>
        <v>0.85106382978723405</v>
      </c>
      <c r="N870" s="11">
        <f t="shared" ref="N870:N933" si="138">$B$4*D870</f>
        <v>43399.999999999847</v>
      </c>
    </row>
    <row r="871" spans="4:14" ht="15" customHeight="1" x14ac:dyDescent="0.2">
      <c r="D871" s="34">
        <v>86.899999999999693</v>
      </c>
      <c r="E871" s="18">
        <f t="shared" si="131"/>
        <v>85.106382978723403</v>
      </c>
      <c r="F871" s="18">
        <f t="shared" si="134"/>
        <v>0</v>
      </c>
      <c r="G871" s="18">
        <f t="shared" si="135"/>
        <v>0</v>
      </c>
      <c r="H871" s="19">
        <f t="shared" si="136"/>
        <v>0</v>
      </c>
      <c r="I871" s="18">
        <f t="shared" si="132"/>
        <v>42.553191489361701</v>
      </c>
      <c r="J871" s="19">
        <f t="shared" si="137"/>
        <v>0</v>
      </c>
      <c r="K871" s="19">
        <f t="shared" si="133"/>
        <v>87.5</v>
      </c>
      <c r="L871" s="20">
        <f>H871/$B$50</f>
        <v>0</v>
      </c>
      <c r="M871" s="20">
        <f>I871/$B$50</f>
        <v>0.85106382978723405</v>
      </c>
      <c r="N871" s="11">
        <f t="shared" si="138"/>
        <v>43449.999999999847</v>
      </c>
    </row>
    <row r="872" spans="4:14" ht="15" customHeight="1" x14ac:dyDescent="0.2">
      <c r="D872" s="34">
        <v>86.999999999999702</v>
      </c>
      <c r="E872" s="18">
        <f t="shared" si="131"/>
        <v>85.106382978723403</v>
      </c>
      <c r="F872" s="18">
        <f t="shared" si="134"/>
        <v>0</v>
      </c>
      <c r="G872" s="18">
        <f t="shared" si="135"/>
        <v>0</v>
      </c>
      <c r="H872" s="19">
        <f t="shared" si="136"/>
        <v>0</v>
      </c>
      <c r="I872" s="18">
        <f t="shared" si="132"/>
        <v>42.553191489361701</v>
      </c>
      <c r="J872" s="19">
        <f t="shared" si="137"/>
        <v>0</v>
      </c>
      <c r="K872" s="19">
        <f t="shared" si="133"/>
        <v>87.5</v>
      </c>
      <c r="L872" s="20">
        <f>H872/$B$50</f>
        <v>0</v>
      </c>
      <c r="M872" s="20">
        <f>I872/$B$50</f>
        <v>0.85106382978723405</v>
      </c>
      <c r="N872" s="11">
        <f t="shared" si="138"/>
        <v>43499.999999999847</v>
      </c>
    </row>
    <row r="873" spans="4:14" ht="15" customHeight="1" x14ac:dyDescent="0.2">
      <c r="D873" s="34">
        <v>87.099999999999696</v>
      </c>
      <c r="E873" s="18">
        <f t="shared" si="131"/>
        <v>85.106382978723403</v>
      </c>
      <c r="F873" s="18">
        <f t="shared" si="134"/>
        <v>0</v>
      </c>
      <c r="G873" s="18">
        <f t="shared" si="135"/>
        <v>0</v>
      </c>
      <c r="H873" s="19">
        <f t="shared" si="136"/>
        <v>0</v>
      </c>
      <c r="I873" s="18">
        <f t="shared" si="132"/>
        <v>42.553191489361701</v>
      </c>
      <c r="J873" s="19">
        <f t="shared" si="137"/>
        <v>0</v>
      </c>
      <c r="K873" s="19">
        <f t="shared" si="133"/>
        <v>87.5</v>
      </c>
      <c r="L873" s="20">
        <f>H873/$B$50</f>
        <v>0</v>
      </c>
      <c r="M873" s="20">
        <f>I873/$B$50</f>
        <v>0.85106382978723405</v>
      </c>
      <c r="N873" s="11">
        <f t="shared" si="138"/>
        <v>43549.999999999847</v>
      </c>
    </row>
    <row r="874" spans="4:14" ht="15" customHeight="1" x14ac:dyDescent="0.2">
      <c r="D874" s="34">
        <v>87.199999999999704</v>
      </c>
      <c r="E874" s="18">
        <f t="shared" si="131"/>
        <v>85.106382978723403</v>
      </c>
      <c r="F874" s="18">
        <f t="shared" si="134"/>
        <v>0</v>
      </c>
      <c r="G874" s="18">
        <f t="shared" si="135"/>
        <v>0</v>
      </c>
      <c r="H874" s="19">
        <f t="shared" si="136"/>
        <v>0</v>
      </c>
      <c r="I874" s="18">
        <f t="shared" si="132"/>
        <v>42.553191489361701</v>
      </c>
      <c r="J874" s="19">
        <f t="shared" si="137"/>
        <v>0</v>
      </c>
      <c r="K874" s="19">
        <f t="shared" si="133"/>
        <v>87.5</v>
      </c>
      <c r="L874" s="20">
        <f>H874/$B$50</f>
        <v>0</v>
      </c>
      <c r="M874" s="20">
        <f>I874/$B$50</f>
        <v>0.85106382978723405</v>
      </c>
      <c r="N874" s="11">
        <f t="shared" si="138"/>
        <v>43599.999999999854</v>
      </c>
    </row>
    <row r="875" spans="4:14" ht="15" customHeight="1" x14ac:dyDescent="0.2">
      <c r="D875" s="34">
        <v>87.299999999999699</v>
      </c>
      <c r="E875" s="18">
        <f t="shared" si="131"/>
        <v>85.106382978723403</v>
      </c>
      <c r="F875" s="18">
        <f t="shared" si="134"/>
        <v>0</v>
      </c>
      <c r="G875" s="18">
        <f t="shared" si="135"/>
        <v>0</v>
      </c>
      <c r="H875" s="19">
        <f t="shared" si="136"/>
        <v>0</v>
      </c>
      <c r="I875" s="18">
        <f t="shared" si="132"/>
        <v>42.553191489361701</v>
      </c>
      <c r="J875" s="19">
        <f t="shared" si="137"/>
        <v>0</v>
      </c>
      <c r="K875" s="19">
        <f t="shared" si="133"/>
        <v>87.5</v>
      </c>
      <c r="L875" s="20">
        <f>H875/$B$50</f>
        <v>0</v>
      </c>
      <c r="M875" s="20">
        <f>I875/$B$50</f>
        <v>0.85106382978723405</v>
      </c>
      <c r="N875" s="11">
        <f t="shared" si="138"/>
        <v>43649.999999999847</v>
      </c>
    </row>
    <row r="876" spans="4:14" ht="15" customHeight="1" x14ac:dyDescent="0.2">
      <c r="D876" s="34">
        <v>87.399999999999693</v>
      </c>
      <c r="E876" s="18">
        <f t="shared" si="131"/>
        <v>85.106382978723403</v>
      </c>
      <c r="F876" s="18">
        <f t="shared" si="134"/>
        <v>0</v>
      </c>
      <c r="G876" s="18">
        <f t="shared" si="135"/>
        <v>0</v>
      </c>
      <c r="H876" s="19">
        <f t="shared" si="136"/>
        <v>0</v>
      </c>
      <c r="I876" s="18">
        <f t="shared" si="132"/>
        <v>42.553191489361701</v>
      </c>
      <c r="J876" s="19">
        <f t="shared" si="137"/>
        <v>0</v>
      </c>
      <c r="K876" s="19">
        <f t="shared" si="133"/>
        <v>87.5</v>
      </c>
      <c r="L876" s="20">
        <f>H876/$B$50</f>
        <v>0</v>
      </c>
      <c r="M876" s="20">
        <f>I876/$B$50</f>
        <v>0.85106382978723405</v>
      </c>
      <c r="N876" s="11">
        <f t="shared" si="138"/>
        <v>43699.999999999847</v>
      </c>
    </row>
    <row r="877" spans="4:14" ht="15" customHeight="1" x14ac:dyDescent="0.2">
      <c r="D877" s="34">
        <v>87.499999999999702</v>
      </c>
      <c r="E877" s="18">
        <f t="shared" si="131"/>
        <v>85.106382978723403</v>
      </c>
      <c r="F877" s="18">
        <f t="shared" si="134"/>
        <v>0</v>
      </c>
      <c r="G877" s="18">
        <f t="shared" si="135"/>
        <v>0</v>
      </c>
      <c r="H877" s="19">
        <f t="shared" si="136"/>
        <v>0</v>
      </c>
      <c r="I877" s="18">
        <f t="shared" si="132"/>
        <v>42.553191489361701</v>
      </c>
      <c r="J877" s="19">
        <f t="shared" si="137"/>
        <v>0</v>
      </c>
      <c r="K877" s="19">
        <f t="shared" si="133"/>
        <v>87.5</v>
      </c>
      <c r="L877" s="20">
        <f>H877/$B$50</f>
        <v>0</v>
      </c>
      <c r="M877" s="20">
        <f>I877/$B$50</f>
        <v>0.85106382978723405</v>
      </c>
      <c r="N877" s="11">
        <f t="shared" si="138"/>
        <v>43749.999999999847</v>
      </c>
    </row>
    <row r="878" spans="4:14" ht="15" customHeight="1" x14ac:dyDescent="0.2">
      <c r="D878" s="34">
        <v>87.599999999999696</v>
      </c>
      <c r="E878" s="18">
        <f t="shared" si="131"/>
        <v>85.106382978723403</v>
      </c>
      <c r="F878" s="18">
        <f t="shared" si="134"/>
        <v>0</v>
      </c>
      <c r="G878" s="18">
        <f t="shared" si="135"/>
        <v>0</v>
      </c>
      <c r="H878" s="19">
        <f t="shared" si="136"/>
        <v>0</v>
      </c>
      <c r="I878" s="18">
        <f t="shared" si="132"/>
        <v>42.553191489361701</v>
      </c>
      <c r="J878" s="19">
        <f t="shared" si="137"/>
        <v>0</v>
      </c>
      <c r="K878" s="19">
        <f t="shared" si="133"/>
        <v>87.5</v>
      </c>
      <c r="L878" s="20">
        <f>H878/$B$50</f>
        <v>0</v>
      </c>
      <c r="M878" s="20">
        <f>I878/$B$50</f>
        <v>0.85106382978723405</v>
      </c>
      <c r="N878" s="11">
        <f t="shared" si="138"/>
        <v>43799.999999999847</v>
      </c>
    </row>
    <row r="879" spans="4:14" ht="15" customHeight="1" x14ac:dyDescent="0.2">
      <c r="D879" s="34">
        <v>87.699999999999704</v>
      </c>
      <c r="E879" s="18">
        <f t="shared" si="131"/>
        <v>85.106382978723403</v>
      </c>
      <c r="F879" s="18">
        <f t="shared" si="134"/>
        <v>0</v>
      </c>
      <c r="G879" s="18">
        <f t="shared" si="135"/>
        <v>0</v>
      </c>
      <c r="H879" s="19">
        <f t="shared" si="136"/>
        <v>0</v>
      </c>
      <c r="I879" s="18">
        <f t="shared" si="132"/>
        <v>42.553191489361701</v>
      </c>
      <c r="J879" s="19">
        <f t="shared" si="137"/>
        <v>0</v>
      </c>
      <c r="K879" s="19">
        <f t="shared" si="133"/>
        <v>87.5</v>
      </c>
      <c r="L879" s="20">
        <f>H879/$B$50</f>
        <v>0</v>
      </c>
      <c r="M879" s="20">
        <f>I879/$B$50</f>
        <v>0.85106382978723405</v>
      </c>
      <c r="N879" s="11">
        <f t="shared" si="138"/>
        <v>43849.999999999854</v>
      </c>
    </row>
    <row r="880" spans="4:14" ht="15" customHeight="1" x14ac:dyDescent="0.2">
      <c r="D880" s="34">
        <v>87.799999999999699</v>
      </c>
      <c r="E880" s="18">
        <f t="shared" si="131"/>
        <v>85.106382978723403</v>
      </c>
      <c r="F880" s="18">
        <f t="shared" si="134"/>
        <v>0</v>
      </c>
      <c r="G880" s="18">
        <f t="shared" si="135"/>
        <v>0</v>
      </c>
      <c r="H880" s="19">
        <f t="shared" si="136"/>
        <v>0</v>
      </c>
      <c r="I880" s="18">
        <f t="shared" si="132"/>
        <v>42.553191489361701</v>
      </c>
      <c r="J880" s="19">
        <f t="shared" si="137"/>
        <v>0</v>
      </c>
      <c r="K880" s="19">
        <f t="shared" si="133"/>
        <v>87.5</v>
      </c>
      <c r="L880" s="20">
        <f>H880/$B$50</f>
        <v>0</v>
      </c>
      <c r="M880" s="20">
        <f>I880/$B$50</f>
        <v>0.85106382978723405</v>
      </c>
      <c r="N880" s="11">
        <f t="shared" si="138"/>
        <v>43899.999999999847</v>
      </c>
    </row>
    <row r="881" spans="4:14" ht="15" customHeight="1" x14ac:dyDescent="0.2">
      <c r="D881" s="34">
        <v>87.899999999999693</v>
      </c>
      <c r="E881" s="18">
        <f t="shared" si="131"/>
        <v>85.106382978723403</v>
      </c>
      <c r="F881" s="18">
        <f t="shared" si="134"/>
        <v>0</v>
      </c>
      <c r="G881" s="18">
        <f t="shared" si="135"/>
        <v>0</v>
      </c>
      <c r="H881" s="19">
        <f t="shared" si="136"/>
        <v>0</v>
      </c>
      <c r="I881" s="18">
        <f t="shared" si="132"/>
        <v>42.553191489361701</v>
      </c>
      <c r="J881" s="19">
        <f t="shared" si="137"/>
        <v>0</v>
      </c>
      <c r="K881" s="19">
        <f t="shared" si="133"/>
        <v>87.5</v>
      </c>
      <c r="L881" s="20">
        <f>H881/$B$50</f>
        <v>0</v>
      </c>
      <c r="M881" s="20">
        <f>I881/$B$50</f>
        <v>0.85106382978723405</v>
      </c>
      <c r="N881" s="11">
        <f t="shared" si="138"/>
        <v>43949.999999999847</v>
      </c>
    </row>
    <row r="882" spans="4:14" ht="15" customHeight="1" x14ac:dyDescent="0.2">
      <c r="D882" s="34">
        <v>87.999999999999702</v>
      </c>
      <c r="E882" s="18">
        <f t="shared" si="131"/>
        <v>85.106382978723403</v>
      </c>
      <c r="F882" s="18">
        <f t="shared" si="134"/>
        <v>0</v>
      </c>
      <c r="G882" s="18">
        <f t="shared" si="135"/>
        <v>0</v>
      </c>
      <c r="H882" s="19">
        <f t="shared" si="136"/>
        <v>0</v>
      </c>
      <c r="I882" s="18">
        <f t="shared" si="132"/>
        <v>42.553191489361701</v>
      </c>
      <c r="J882" s="19">
        <f t="shared" si="137"/>
        <v>0</v>
      </c>
      <c r="K882" s="19">
        <f t="shared" si="133"/>
        <v>87.5</v>
      </c>
      <c r="L882" s="20">
        <f>H882/$B$50</f>
        <v>0</v>
      </c>
      <c r="M882" s="20">
        <f>I882/$B$50</f>
        <v>0.85106382978723405</v>
      </c>
      <c r="N882" s="11">
        <f t="shared" si="138"/>
        <v>43999.999999999847</v>
      </c>
    </row>
    <row r="883" spans="4:14" ht="15" customHeight="1" x14ac:dyDescent="0.2">
      <c r="D883" s="34">
        <v>88.099999999999696</v>
      </c>
      <c r="E883" s="18">
        <f t="shared" si="131"/>
        <v>85.106382978723403</v>
      </c>
      <c r="F883" s="18">
        <f t="shared" si="134"/>
        <v>0</v>
      </c>
      <c r="G883" s="18">
        <f t="shared" si="135"/>
        <v>0</v>
      </c>
      <c r="H883" s="19">
        <f t="shared" si="136"/>
        <v>0</v>
      </c>
      <c r="I883" s="18">
        <f t="shared" si="132"/>
        <v>42.553191489361701</v>
      </c>
      <c r="J883" s="19">
        <f t="shared" si="137"/>
        <v>0</v>
      </c>
      <c r="K883" s="19">
        <f t="shared" si="133"/>
        <v>87.5</v>
      </c>
      <c r="L883" s="20">
        <f>H883/$B$50</f>
        <v>0</v>
      </c>
      <c r="M883" s="20">
        <f>I883/$B$50</f>
        <v>0.85106382978723405</v>
      </c>
      <c r="N883" s="11">
        <f t="shared" si="138"/>
        <v>44049.999999999847</v>
      </c>
    </row>
    <row r="884" spans="4:14" ht="15" customHeight="1" x14ac:dyDescent="0.2">
      <c r="D884" s="34">
        <v>88.199999999999704</v>
      </c>
      <c r="E884" s="18">
        <f t="shared" si="131"/>
        <v>85.106382978723403</v>
      </c>
      <c r="F884" s="18">
        <f t="shared" si="134"/>
        <v>0</v>
      </c>
      <c r="G884" s="18">
        <f t="shared" si="135"/>
        <v>0</v>
      </c>
      <c r="H884" s="19">
        <f t="shared" si="136"/>
        <v>0</v>
      </c>
      <c r="I884" s="18">
        <f t="shared" si="132"/>
        <v>42.553191489361701</v>
      </c>
      <c r="J884" s="19">
        <f t="shared" si="137"/>
        <v>0</v>
      </c>
      <c r="K884" s="19">
        <f t="shared" si="133"/>
        <v>87.5</v>
      </c>
      <c r="L884" s="20">
        <f>H884/$B$50</f>
        <v>0</v>
      </c>
      <c r="M884" s="20">
        <f>I884/$B$50</f>
        <v>0.85106382978723405</v>
      </c>
      <c r="N884" s="11">
        <f t="shared" si="138"/>
        <v>44099.999999999854</v>
      </c>
    </row>
    <row r="885" spans="4:14" ht="15" customHeight="1" x14ac:dyDescent="0.2">
      <c r="D885" s="34">
        <v>88.299999999999699</v>
      </c>
      <c r="E885" s="18">
        <f t="shared" si="131"/>
        <v>85.106382978723403</v>
      </c>
      <c r="F885" s="18">
        <f t="shared" si="134"/>
        <v>0</v>
      </c>
      <c r="G885" s="18">
        <f t="shared" si="135"/>
        <v>0</v>
      </c>
      <c r="H885" s="19">
        <f t="shared" si="136"/>
        <v>0</v>
      </c>
      <c r="I885" s="18">
        <f t="shared" si="132"/>
        <v>42.553191489361701</v>
      </c>
      <c r="J885" s="19">
        <f t="shared" si="137"/>
        <v>0</v>
      </c>
      <c r="K885" s="19">
        <f t="shared" si="133"/>
        <v>87.5</v>
      </c>
      <c r="L885" s="20">
        <f>H885/$B$50</f>
        <v>0</v>
      </c>
      <c r="M885" s="20">
        <f>I885/$B$50</f>
        <v>0.85106382978723405</v>
      </c>
      <c r="N885" s="11">
        <f t="shared" si="138"/>
        <v>44149.999999999847</v>
      </c>
    </row>
    <row r="886" spans="4:14" ht="15" customHeight="1" x14ac:dyDescent="0.2">
      <c r="D886" s="34">
        <v>88.399999999999693</v>
      </c>
      <c r="E886" s="18">
        <f t="shared" si="131"/>
        <v>85.106382978723403</v>
      </c>
      <c r="F886" s="18">
        <f t="shared" si="134"/>
        <v>0</v>
      </c>
      <c r="G886" s="18">
        <f t="shared" si="135"/>
        <v>0</v>
      </c>
      <c r="H886" s="19">
        <f t="shared" si="136"/>
        <v>0</v>
      </c>
      <c r="I886" s="18">
        <f t="shared" si="132"/>
        <v>42.553191489361701</v>
      </c>
      <c r="J886" s="19">
        <f t="shared" si="137"/>
        <v>0</v>
      </c>
      <c r="K886" s="19">
        <f t="shared" si="133"/>
        <v>87.5</v>
      </c>
      <c r="L886" s="20">
        <f>H886/$B$50</f>
        <v>0</v>
      </c>
      <c r="M886" s="20">
        <f>I886/$B$50</f>
        <v>0.85106382978723405</v>
      </c>
      <c r="N886" s="11">
        <f t="shared" si="138"/>
        <v>44199.999999999847</v>
      </c>
    </row>
    <row r="887" spans="4:14" ht="15" customHeight="1" x14ac:dyDescent="0.2">
      <c r="D887" s="34">
        <v>88.499999999999702</v>
      </c>
      <c r="E887" s="18">
        <f t="shared" si="131"/>
        <v>85.106382978723403</v>
      </c>
      <c r="F887" s="18">
        <f t="shared" si="134"/>
        <v>0</v>
      </c>
      <c r="G887" s="18">
        <f t="shared" si="135"/>
        <v>0</v>
      </c>
      <c r="H887" s="19">
        <f t="shared" si="136"/>
        <v>0</v>
      </c>
      <c r="I887" s="18">
        <f t="shared" si="132"/>
        <v>42.553191489361701</v>
      </c>
      <c r="J887" s="19">
        <f t="shared" si="137"/>
        <v>0</v>
      </c>
      <c r="K887" s="19">
        <f t="shared" si="133"/>
        <v>87.5</v>
      </c>
      <c r="L887" s="20">
        <f>H887/$B$50</f>
        <v>0</v>
      </c>
      <c r="M887" s="20">
        <f>I887/$B$50</f>
        <v>0.85106382978723405</v>
      </c>
      <c r="N887" s="11">
        <f t="shared" si="138"/>
        <v>44249.999999999847</v>
      </c>
    </row>
    <row r="888" spans="4:14" ht="15" customHeight="1" x14ac:dyDescent="0.2">
      <c r="D888" s="34">
        <v>88.599999999999696</v>
      </c>
      <c r="E888" s="18">
        <f t="shared" si="131"/>
        <v>85.106382978723403</v>
      </c>
      <c r="F888" s="18">
        <f t="shared" si="134"/>
        <v>0</v>
      </c>
      <c r="G888" s="18">
        <f t="shared" si="135"/>
        <v>0</v>
      </c>
      <c r="H888" s="19">
        <f t="shared" si="136"/>
        <v>0</v>
      </c>
      <c r="I888" s="18">
        <f t="shared" si="132"/>
        <v>42.553191489361701</v>
      </c>
      <c r="J888" s="19">
        <f t="shared" si="137"/>
        <v>0</v>
      </c>
      <c r="K888" s="19">
        <f t="shared" si="133"/>
        <v>87.5</v>
      </c>
      <c r="L888" s="20">
        <f>H888/$B$50</f>
        <v>0</v>
      </c>
      <c r="M888" s="20">
        <f>I888/$B$50</f>
        <v>0.85106382978723405</v>
      </c>
      <c r="N888" s="11">
        <f t="shared" si="138"/>
        <v>44299.999999999847</v>
      </c>
    </row>
    <row r="889" spans="4:14" ht="15" customHeight="1" x14ac:dyDescent="0.2">
      <c r="D889" s="34">
        <v>88.699999999999704</v>
      </c>
      <c r="E889" s="18">
        <f t="shared" si="131"/>
        <v>85.106382978723403</v>
      </c>
      <c r="F889" s="18">
        <f t="shared" si="134"/>
        <v>0</v>
      </c>
      <c r="G889" s="18">
        <f t="shared" si="135"/>
        <v>0</v>
      </c>
      <c r="H889" s="19">
        <f t="shared" si="136"/>
        <v>0</v>
      </c>
      <c r="I889" s="18">
        <f t="shared" si="132"/>
        <v>42.553191489361701</v>
      </c>
      <c r="J889" s="19">
        <f t="shared" si="137"/>
        <v>0</v>
      </c>
      <c r="K889" s="19">
        <f t="shared" si="133"/>
        <v>87.5</v>
      </c>
      <c r="L889" s="20">
        <f>H889/$B$50</f>
        <v>0</v>
      </c>
      <c r="M889" s="20">
        <f>I889/$B$50</f>
        <v>0.85106382978723405</v>
      </c>
      <c r="N889" s="11">
        <f t="shared" si="138"/>
        <v>44349.999999999854</v>
      </c>
    </row>
    <row r="890" spans="4:14" ht="15" customHeight="1" x14ac:dyDescent="0.2">
      <c r="D890" s="34">
        <v>88.799999999999699</v>
      </c>
      <c r="E890" s="18">
        <f t="shared" si="131"/>
        <v>85.106382978723403</v>
      </c>
      <c r="F890" s="18">
        <f t="shared" si="134"/>
        <v>0</v>
      </c>
      <c r="G890" s="18">
        <f t="shared" si="135"/>
        <v>0</v>
      </c>
      <c r="H890" s="19">
        <f t="shared" si="136"/>
        <v>0</v>
      </c>
      <c r="I890" s="18">
        <f t="shared" si="132"/>
        <v>42.553191489361701</v>
      </c>
      <c r="J890" s="19">
        <f t="shared" si="137"/>
        <v>0</v>
      </c>
      <c r="K890" s="19">
        <f t="shared" si="133"/>
        <v>87.5</v>
      </c>
      <c r="L890" s="20">
        <f>H890/$B$50</f>
        <v>0</v>
      </c>
      <c r="M890" s="20">
        <f>I890/$B$50</f>
        <v>0.85106382978723405</v>
      </c>
      <c r="N890" s="11">
        <f t="shared" si="138"/>
        <v>44399.999999999847</v>
      </c>
    </row>
    <row r="891" spans="4:14" ht="15" customHeight="1" x14ac:dyDescent="0.2">
      <c r="D891" s="34">
        <v>88.899999999999693</v>
      </c>
      <c r="E891" s="18">
        <f t="shared" si="131"/>
        <v>85.106382978723403</v>
      </c>
      <c r="F891" s="18">
        <f t="shared" si="134"/>
        <v>0</v>
      </c>
      <c r="G891" s="18">
        <f t="shared" si="135"/>
        <v>0</v>
      </c>
      <c r="H891" s="19">
        <f t="shared" si="136"/>
        <v>0</v>
      </c>
      <c r="I891" s="18">
        <f t="shared" si="132"/>
        <v>42.553191489361701</v>
      </c>
      <c r="J891" s="19">
        <f t="shared" si="137"/>
        <v>0</v>
      </c>
      <c r="K891" s="19">
        <f t="shared" si="133"/>
        <v>87.5</v>
      </c>
      <c r="L891" s="20">
        <f>H891/$B$50</f>
        <v>0</v>
      </c>
      <c r="M891" s="20">
        <f>I891/$B$50</f>
        <v>0.85106382978723405</v>
      </c>
      <c r="N891" s="11">
        <f t="shared" si="138"/>
        <v>44449.999999999847</v>
      </c>
    </row>
    <row r="892" spans="4:14" ht="15" customHeight="1" x14ac:dyDescent="0.2">
      <c r="D892" s="34">
        <v>88.999999999999702</v>
      </c>
      <c r="E892" s="18">
        <f t="shared" si="131"/>
        <v>85.106382978723403</v>
      </c>
      <c r="F892" s="18">
        <f t="shared" si="134"/>
        <v>0</v>
      </c>
      <c r="G892" s="18">
        <f t="shared" si="135"/>
        <v>0</v>
      </c>
      <c r="H892" s="19">
        <f t="shared" si="136"/>
        <v>0</v>
      </c>
      <c r="I892" s="18">
        <f t="shared" si="132"/>
        <v>42.553191489361701</v>
      </c>
      <c r="J892" s="19">
        <f t="shared" si="137"/>
        <v>0</v>
      </c>
      <c r="K892" s="19">
        <f t="shared" si="133"/>
        <v>87.5</v>
      </c>
      <c r="L892" s="20">
        <f>H892/$B$50</f>
        <v>0</v>
      </c>
      <c r="M892" s="20">
        <f>I892/$B$50</f>
        <v>0.85106382978723405</v>
      </c>
      <c r="N892" s="11">
        <f t="shared" si="138"/>
        <v>44499.999999999847</v>
      </c>
    </row>
    <row r="893" spans="4:14" ht="15" customHeight="1" x14ac:dyDescent="0.2">
      <c r="D893" s="34">
        <v>89.099999999999696</v>
      </c>
      <c r="E893" s="18">
        <f t="shared" si="131"/>
        <v>85.106382978723403</v>
      </c>
      <c r="F893" s="18">
        <f t="shared" si="134"/>
        <v>0</v>
      </c>
      <c r="G893" s="18">
        <f t="shared" si="135"/>
        <v>0</v>
      </c>
      <c r="H893" s="19">
        <f t="shared" si="136"/>
        <v>0</v>
      </c>
      <c r="I893" s="18">
        <f t="shared" si="132"/>
        <v>42.553191489361701</v>
      </c>
      <c r="J893" s="19">
        <f t="shared" si="137"/>
        <v>0</v>
      </c>
      <c r="K893" s="19">
        <f t="shared" si="133"/>
        <v>87.5</v>
      </c>
      <c r="L893" s="20">
        <f>H893/$B$50</f>
        <v>0</v>
      </c>
      <c r="M893" s="20">
        <f>I893/$B$50</f>
        <v>0.85106382978723405</v>
      </c>
      <c r="N893" s="11">
        <f t="shared" si="138"/>
        <v>44549.999999999847</v>
      </c>
    </row>
    <row r="894" spans="4:14" ht="15" customHeight="1" x14ac:dyDescent="0.2">
      <c r="D894" s="34">
        <v>89.199999999999704</v>
      </c>
      <c r="E894" s="18">
        <f t="shared" si="131"/>
        <v>85.106382978723403</v>
      </c>
      <c r="F894" s="18">
        <f t="shared" si="134"/>
        <v>0</v>
      </c>
      <c r="G894" s="18">
        <f t="shared" si="135"/>
        <v>0</v>
      </c>
      <c r="H894" s="19">
        <f t="shared" si="136"/>
        <v>0</v>
      </c>
      <c r="I894" s="18">
        <f t="shared" si="132"/>
        <v>42.553191489361701</v>
      </c>
      <c r="J894" s="19">
        <f t="shared" si="137"/>
        <v>0</v>
      </c>
      <c r="K894" s="19">
        <f t="shared" si="133"/>
        <v>87.5</v>
      </c>
      <c r="L894" s="20">
        <f>H894/$B$50</f>
        <v>0</v>
      </c>
      <c r="M894" s="20">
        <f>I894/$B$50</f>
        <v>0.85106382978723405</v>
      </c>
      <c r="N894" s="11">
        <f t="shared" si="138"/>
        <v>44599.999999999854</v>
      </c>
    </row>
    <row r="895" spans="4:14" ht="15" customHeight="1" x14ac:dyDescent="0.2">
      <c r="D895" s="34">
        <v>89.299999999999699</v>
      </c>
      <c r="E895" s="18">
        <f t="shared" si="131"/>
        <v>85.106382978723403</v>
      </c>
      <c r="F895" s="18">
        <f t="shared" si="134"/>
        <v>0</v>
      </c>
      <c r="G895" s="18">
        <f t="shared" si="135"/>
        <v>0</v>
      </c>
      <c r="H895" s="19">
        <f t="shared" si="136"/>
        <v>0</v>
      </c>
      <c r="I895" s="18">
        <f t="shared" si="132"/>
        <v>42.553191489361701</v>
      </c>
      <c r="J895" s="19">
        <f t="shared" si="137"/>
        <v>0</v>
      </c>
      <c r="K895" s="19">
        <f t="shared" si="133"/>
        <v>87.5</v>
      </c>
      <c r="L895" s="20">
        <f>H895/$B$50</f>
        <v>0</v>
      </c>
      <c r="M895" s="20">
        <f>I895/$B$50</f>
        <v>0.85106382978723405</v>
      </c>
      <c r="N895" s="11">
        <f t="shared" si="138"/>
        <v>44649.999999999847</v>
      </c>
    </row>
    <row r="896" spans="4:14" ht="15" customHeight="1" x14ac:dyDescent="0.2">
      <c r="D896" s="34">
        <v>89.399999999999693</v>
      </c>
      <c r="E896" s="18">
        <f t="shared" si="131"/>
        <v>85.106382978723403</v>
      </c>
      <c r="F896" s="18">
        <f t="shared" si="134"/>
        <v>0</v>
      </c>
      <c r="G896" s="18">
        <f t="shared" si="135"/>
        <v>0</v>
      </c>
      <c r="H896" s="19">
        <f t="shared" si="136"/>
        <v>0</v>
      </c>
      <c r="I896" s="18">
        <f t="shared" si="132"/>
        <v>42.553191489361701</v>
      </c>
      <c r="J896" s="19">
        <f t="shared" si="137"/>
        <v>0</v>
      </c>
      <c r="K896" s="19">
        <f t="shared" si="133"/>
        <v>87.5</v>
      </c>
      <c r="L896" s="20">
        <f>H896/$B$50</f>
        <v>0</v>
      </c>
      <c r="M896" s="20">
        <f>I896/$B$50</f>
        <v>0.85106382978723405</v>
      </c>
      <c r="N896" s="11">
        <f t="shared" si="138"/>
        <v>44699.999999999847</v>
      </c>
    </row>
    <row r="897" spans="4:14" ht="15" customHeight="1" x14ac:dyDescent="0.2">
      <c r="D897" s="34">
        <v>89.499999999999702</v>
      </c>
      <c r="E897" s="18">
        <f t="shared" si="131"/>
        <v>85.106382978723403</v>
      </c>
      <c r="F897" s="18">
        <f t="shared" si="134"/>
        <v>0</v>
      </c>
      <c r="G897" s="18">
        <f t="shared" si="135"/>
        <v>0</v>
      </c>
      <c r="H897" s="19">
        <f t="shared" si="136"/>
        <v>0</v>
      </c>
      <c r="I897" s="18">
        <f t="shared" si="132"/>
        <v>42.553191489361701</v>
      </c>
      <c r="J897" s="19">
        <f t="shared" si="137"/>
        <v>0</v>
      </c>
      <c r="K897" s="19">
        <f t="shared" si="133"/>
        <v>87.5</v>
      </c>
      <c r="L897" s="20">
        <f>H897/$B$50</f>
        <v>0</v>
      </c>
      <c r="M897" s="20">
        <f>I897/$B$50</f>
        <v>0.85106382978723405</v>
      </c>
      <c r="N897" s="11">
        <f t="shared" si="138"/>
        <v>44749.999999999847</v>
      </c>
    </row>
    <row r="898" spans="4:14" ht="15" customHeight="1" x14ac:dyDescent="0.2">
      <c r="D898" s="34">
        <v>89.599999999999696</v>
      </c>
      <c r="E898" s="18">
        <f t="shared" si="131"/>
        <v>85.106382978723403</v>
      </c>
      <c r="F898" s="18">
        <f t="shared" si="134"/>
        <v>0</v>
      </c>
      <c r="G898" s="18">
        <f t="shared" si="135"/>
        <v>0</v>
      </c>
      <c r="H898" s="19">
        <f t="shared" si="136"/>
        <v>0</v>
      </c>
      <c r="I898" s="18">
        <f t="shared" si="132"/>
        <v>42.553191489361701</v>
      </c>
      <c r="J898" s="19">
        <f t="shared" si="137"/>
        <v>0</v>
      </c>
      <c r="K898" s="19">
        <f t="shared" si="133"/>
        <v>87.5</v>
      </c>
      <c r="L898" s="20">
        <f>H898/$B$50</f>
        <v>0</v>
      </c>
      <c r="M898" s="20">
        <f>I898/$B$50</f>
        <v>0.85106382978723405</v>
      </c>
      <c r="N898" s="11">
        <f t="shared" si="138"/>
        <v>44799.999999999847</v>
      </c>
    </row>
    <row r="899" spans="4:14" ht="15" customHeight="1" x14ac:dyDescent="0.2">
      <c r="D899" s="34">
        <v>89.699999999999704</v>
      </c>
      <c r="E899" s="18">
        <f t="shared" si="131"/>
        <v>85.106382978723403</v>
      </c>
      <c r="F899" s="18">
        <f t="shared" si="134"/>
        <v>0</v>
      </c>
      <c r="G899" s="18">
        <f t="shared" si="135"/>
        <v>0</v>
      </c>
      <c r="H899" s="19">
        <f t="shared" si="136"/>
        <v>0</v>
      </c>
      <c r="I899" s="18">
        <f t="shared" si="132"/>
        <v>42.553191489361701</v>
      </c>
      <c r="J899" s="19">
        <f t="shared" si="137"/>
        <v>0</v>
      </c>
      <c r="K899" s="19">
        <f t="shared" si="133"/>
        <v>87.5</v>
      </c>
      <c r="L899" s="20">
        <f>H899/$B$50</f>
        <v>0</v>
      </c>
      <c r="M899" s="20">
        <f>I899/$B$50</f>
        <v>0.85106382978723405</v>
      </c>
      <c r="N899" s="11">
        <f t="shared" si="138"/>
        <v>44849.999999999854</v>
      </c>
    </row>
    <row r="900" spans="4:14" ht="15" customHeight="1" x14ac:dyDescent="0.2">
      <c r="D900" s="34">
        <v>89.799999999999699</v>
      </c>
      <c r="E900" s="18">
        <f t="shared" ref="E900:E963" si="139">MAX($B$53,$B$50*$B$52*($B$51*(1+$B$14)/($B$51+K899))+$B$15)</f>
        <v>85.106382978723403</v>
      </c>
      <c r="F900" s="18">
        <f t="shared" si="134"/>
        <v>0</v>
      </c>
      <c r="G900" s="18">
        <f t="shared" si="135"/>
        <v>0</v>
      </c>
      <c r="H900" s="19">
        <f t="shared" si="136"/>
        <v>0</v>
      </c>
      <c r="I900" s="18">
        <f t="shared" ref="I900:I963" si="140">MAX(E900-H900-$B$15,0)/$B$52*$B$41</f>
        <v>42.553191489361701</v>
      </c>
      <c r="J900" s="19">
        <f t="shared" si="137"/>
        <v>0</v>
      </c>
      <c r="K900" s="19">
        <f t="shared" ref="K900:K963" si="141">MAX(J900+$B$28,$B$56)</f>
        <v>87.5</v>
      </c>
      <c r="L900" s="20">
        <f>H900/$B$50</f>
        <v>0</v>
      </c>
      <c r="M900" s="20">
        <f>I900/$B$50</f>
        <v>0.85106382978723405</v>
      </c>
      <c r="N900" s="11">
        <f t="shared" si="138"/>
        <v>44899.999999999847</v>
      </c>
    </row>
    <row r="901" spans="4:14" ht="15" customHeight="1" x14ac:dyDescent="0.2">
      <c r="D901" s="34">
        <v>89.899999999999693</v>
      </c>
      <c r="E901" s="18">
        <f t="shared" si="139"/>
        <v>85.106382978723403</v>
      </c>
      <c r="F901" s="18">
        <f t="shared" si="134"/>
        <v>0</v>
      </c>
      <c r="G901" s="18">
        <f t="shared" si="135"/>
        <v>0</v>
      </c>
      <c r="H901" s="19">
        <f t="shared" si="136"/>
        <v>0</v>
      </c>
      <c r="I901" s="18">
        <f t="shared" si="140"/>
        <v>42.553191489361701</v>
      </c>
      <c r="J901" s="19">
        <f t="shared" si="137"/>
        <v>0</v>
      </c>
      <c r="K901" s="19">
        <f t="shared" si="141"/>
        <v>87.5</v>
      </c>
      <c r="L901" s="20">
        <f>H901/$B$50</f>
        <v>0</v>
      </c>
      <c r="M901" s="20">
        <f>I901/$B$50</f>
        <v>0.85106382978723405</v>
      </c>
      <c r="N901" s="11">
        <f t="shared" si="138"/>
        <v>44949.999999999847</v>
      </c>
    </row>
    <row r="902" spans="4:14" ht="15" customHeight="1" x14ac:dyDescent="0.2">
      <c r="D902" s="34">
        <v>89.999999999999702</v>
      </c>
      <c r="E902" s="18">
        <f t="shared" si="139"/>
        <v>85.106382978723403</v>
      </c>
      <c r="F902" s="18">
        <f t="shared" si="134"/>
        <v>0</v>
      </c>
      <c r="G902" s="18">
        <f t="shared" si="135"/>
        <v>0</v>
      </c>
      <c r="H902" s="19">
        <f t="shared" si="136"/>
        <v>0</v>
      </c>
      <c r="I902" s="18">
        <f t="shared" si="140"/>
        <v>42.553191489361701</v>
      </c>
      <c r="J902" s="19">
        <f t="shared" si="137"/>
        <v>0</v>
      </c>
      <c r="K902" s="19">
        <f t="shared" si="141"/>
        <v>87.5</v>
      </c>
      <c r="L902" s="20">
        <f>H902/$B$50</f>
        <v>0</v>
      </c>
      <c r="M902" s="20">
        <f>I902/$B$50</f>
        <v>0.85106382978723405</v>
      </c>
      <c r="N902" s="11">
        <f t="shared" si="138"/>
        <v>44999.999999999847</v>
      </c>
    </row>
    <row r="903" spans="4:14" ht="15" customHeight="1" x14ac:dyDescent="0.2">
      <c r="D903" s="34">
        <v>90.099999999999696</v>
      </c>
      <c r="E903" s="18">
        <f t="shared" si="139"/>
        <v>85.106382978723403</v>
      </c>
      <c r="F903" s="18">
        <f t="shared" si="134"/>
        <v>0</v>
      </c>
      <c r="G903" s="18">
        <f t="shared" si="135"/>
        <v>0</v>
      </c>
      <c r="H903" s="19">
        <f t="shared" si="136"/>
        <v>0</v>
      </c>
      <c r="I903" s="18">
        <f t="shared" si="140"/>
        <v>42.553191489361701</v>
      </c>
      <c r="J903" s="19">
        <f t="shared" si="137"/>
        <v>0</v>
      </c>
      <c r="K903" s="19">
        <f t="shared" si="141"/>
        <v>87.5</v>
      </c>
      <c r="L903" s="20">
        <f>H903/$B$50</f>
        <v>0</v>
      </c>
      <c r="M903" s="20">
        <f>I903/$B$50</f>
        <v>0.85106382978723405</v>
      </c>
      <c r="N903" s="11">
        <f t="shared" si="138"/>
        <v>45049.999999999847</v>
      </c>
    </row>
    <row r="904" spans="4:14" ht="15" customHeight="1" x14ac:dyDescent="0.2">
      <c r="D904" s="34">
        <v>90.199999999999704</v>
      </c>
      <c r="E904" s="18">
        <f t="shared" si="139"/>
        <v>85.106382978723403</v>
      </c>
      <c r="F904" s="18">
        <f t="shared" si="134"/>
        <v>0</v>
      </c>
      <c r="G904" s="18">
        <f t="shared" si="135"/>
        <v>0</v>
      </c>
      <c r="H904" s="19">
        <f t="shared" si="136"/>
        <v>0</v>
      </c>
      <c r="I904" s="18">
        <f t="shared" si="140"/>
        <v>42.553191489361701</v>
      </c>
      <c r="J904" s="19">
        <f t="shared" si="137"/>
        <v>0</v>
      </c>
      <c r="K904" s="19">
        <f t="shared" si="141"/>
        <v>87.5</v>
      </c>
      <c r="L904" s="20">
        <f>H904/$B$50</f>
        <v>0</v>
      </c>
      <c r="M904" s="20">
        <f>I904/$B$50</f>
        <v>0.85106382978723405</v>
      </c>
      <c r="N904" s="11">
        <f t="shared" si="138"/>
        <v>45099.999999999854</v>
      </c>
    </row>
    <row r="905" spans="4:14" ht="15" customHeight="1" x14ac:dyDescent="0.2">
      <c r="D905" s="34">
        <v>90.299999999999699</v>
      </c>
      <c r="E905" s="18">
        <f t="shared" si="139"/>
        <v>85.106382978723403</v>
      </c>
      <c r="F905" s="18">
        <f t="shared" si="134"/>
        <v>0</v>
      </c>
      <c r="G905" s="18">
        <f t="shared" si="135"/>
        <v>0</v>
      </c>
      <c r="H905" s="19">
        <f t="shared" si="136"/>
        <v>0</v>
      </c>
      <c r="I905" s="18">
        <f t="shared" si="140"/>
        <v>42.553191489361701</v>
      </c>
      <c r="J905" s="19">
        <f t="shared" si="137"/>
        <v>0</v>
      </c>
      <c r="K905" s="19">
        <f t="shared" si="141"/>
        <v>87.5</v>
      </c>
      <c r="L905" s="20">
        <f>H905/$B$50</f>
        <v>0</v>
      </c>
      <c r="M905" s="20">
        <f>I905/$B$50</f>
        <v>0.85106382978723405</v>
      </c>
      <c r="N905" s="11">
        <f t="shared" si="138"/>
        <v>45149.999999999847</v>
      </c>
    </row>
    <row r="906" spans="4:14" ht="15" customHeight="1" x14ac:dyDescent="0.2">
      <c r="D906" s="34">
        <v>90.399999999999693</v>
      </c>
      <c r="E906" s="18">
        <f t="shared" si="139"/>
        <v>85.106382978723403</v>
      </c>
      <c r="F906" s="18">
        <f t="shared" si="134"/>
        <v>0</v>
      </c>
      <c r="G906" s="18">
        <f t="shared" si="135"/>
        <v>0</v>
      </c>
      <c r="H906" s="19">
        <f t="shared" si="136"/>
        <v>0</v>
      </c>
      <c r="I906" s="18">
        <f t="shared" si="140"/>
        <v>42.553191489361701</v>
      </c>
      <c r="J906" s="19">
        <f t="shared" si="137"/>
        <v>0</v>
      </c>
      <c r="K906" s="19">
        <f t="shared" si="141"/>
        <v>87.5</v>
      </c>
      <c r="L906" s="20">
        <f>H906/$B$50</f>
        <v>0</v>
      </c>
      <c r="M906" s="20">
        <f>I906/$B$50</f>
        <v>0.85106382978723405</v>
      </c>
      <c r="N906" s="11">
        <f t="shared" si="138"/>
        <v>45199.999999999847</v>
      </c>
    </row>
    <row r="907" spans="4:14" ht="15" customHeight="1" x14ac:dyDescent="0.2">
      <c r="D907" s="34">
        <v>90.499999999999702</v>
      </c>
      <c r="E907" s="18">
        <f t="shared" si="139"/>
        <v>85.106382978723403</v>
      </c>
      <c r="F907" s="18">
        <f t="shared" si="134"/>
        <v>0</v>
      </c>
      <c r="G907" s="18">
        <f t="shared" si="135"/>
        <v>0</v>
      </c>
      <c r="H907" s="19">
        <f t="shared" si="136"/>
        <v>0</v>
      </c>
      <c r="I907" s="18">
        <f t="shared" si="140"/>
        <v>42.553191489361701</v>
      </c>
      <c r="J907" s="19">
        <f t="shared" si="137"/>
        <v>0</v>
      </c>
      <c r="K907" s="19">
        <f t="shared" si="141"/>
        <v>87.5</v>
      </c>
      <c r="L907" s="20">
        <f>H907/$B$50</f>
        <v>0</v>
      </c>
      <c r="M907" s="20">
        <f>I907/$B$50</f>
        <v>0.85106382978723405</v>
      </c>
      <c r="N907" s="11">
        <f t="shared" si="138"/>
        <v>45249.999999999847</v>
      </c>
    </row>
    <row r="908" spans="4:14" ht="15" customHeight="1" x14ac:dyDescent="0.2">
      <c r="D908" s="34">
        <v>90.599999999999696</v>
      </c>
      <c r="E908" s="18">
        <f t="shared" si="139"/>
        <v>85.106382978723403</v>
      </c>
      <c r="F908" s="18">
        <f t="shared" si="134"/>
        <v>0</v>
      </c>
      <c r="G908" s="18">
        <f t="shared" si="135"/>
        <v>0</v>
      </c>
      <c r="H908" s="19">
        <f t="shared" si="136"/>
        <v>0</v>
      </c>
      <c r="I908" s="18">
        <f t="shared" si="140"/>
        <v>42.553191489361701</v>
      </c>
      <c r="J908" s="19">
        <f t="shared" si="137"/>
        <v>0</v>
      </c>
      <c r="K908" s="19">
        <f t="shared" si="141"/>
        <v>87.5</v>
      </c>
      <c r="L908" s="20">
        <f>H908/$B$50</f>
        <v>0</v>
      </c>
      <c r="M908" s="20">
        <f>I908/$B$50</f>
        <v>0.85106382978723405</v>
      </c>
      <c r="N908" s="11">
        <f t="shared" si="138"/>
        <v>45299.999999999847</v>
      </c>
    </row>
    <row r="909" spans="4:14" ht="15" customHeight="1" x14ac:dyDescent="0.2">
      <c r="D909" s="34">
        <v>90.699999999999704</v>
      </c>
      <c r="E909" s="18">
        <f t="shared" si="139"/>
        <v>85.106382978723403</v>
      </c>
      <c r="F909" s="18">
        <f t="shared" si="134"/>
        <v>0</v>
      </c>
      <c r="G909" s="18">
        <f t="shared" si="135"/>
        <v>0</v>
      </c>
      <c r="H909" s="19">
        <f t="shared" si="136"/>
        <v>0</v>
      </c>
      <c r="I909" s="18">
        <f t="shared" si="140"/>
        <v>42.553191489361701</v>
      </c>
      <c r="J909" s="19">
        <f t="shared" si="137"/>
        <v>0</v>
      </c>
      <c r="K909" s="19">
        <f t="shared" si="141"/>
        <v>87.5</v>
      </c>
      <c r="L909" s="20">
        <f>H909/$B$50</f>
        <v>0</v>
      </c>
      <c r="M909" s="20">
        <f>I909/$B$50</f>
        <v>0.85106382978723405</v>
      </c>
      <c r="N909" s="11">
        <f t="shared" si="138"/>
        <v>45349.999999999854</v>
      </c>
    </row>
    <row r="910" spans="4:14" ht="15" customHeight="1" x14ac:dyDescent="0.2">
      <c r="D910" s="34">
        <v>90.799999999999699</v>
      </c>
      <c r="E910" s="18">
        <f t="shared" si="139"/>
        <v>85.106382978723403</v>
      </c>
      <c r="F910" s="18">
        <f t="shared" si="134"/>
        <v>0</v>
      </c>
      <c r="G910" s="18">
        <f t="shared" si="135"/>
        <v>0</v>
      </c>
      <c r="H910" s="19">
        <f t="shared" si="136"/>
        <v>0</v>
      </c>
      <c r="I910" s="18">
        <f t="shared" si="140"/>
        <v>42.553191489361701</v>
      </c>
      <c r="J910" s="19">
        <f t="shared" si="137"/>
        <v>0</v>
      </c>
      <c r="K910" s="19">
        <f t="shared" si="141"/>
        <v>87.5</v>
      </c>
      <c r="L910" s="20">
        <f>H910/$B$50</f>
        <v>0</v>
      </c>
      <c r="M910" s="20">
        <f>I910/$B$50</f>
        <v>0.85106382978723405</v>
      </c>
      <c r="N910" s="11">
        <f t="shared" si="138"/>
        <v>45399.999999999847</v>
      </c>
    </row>
    <row r="911" spans="4:14" ht="15" customHeight="1" x14ac:dyDescent="0.2">
      <c r="D911" s="34">
        <v>90.899999999999693</v>
      </c>
      <c r="E911" s="18">
        <f t="shared" si="139"/>
        <v>85.106382978723403</v>
      </c>
      <c r="F911" s="18">
        <f t="shared" si="134"/>
        <v>0</v>
      </c>
      <c r="G911" s="18">
        <f t="shared" si="135"/>
        <v>0</v>
      </c>
      <c r="H911" s="19">
        <f t="shared" si="136"/>
        <v>0</v>
      </c>
      <c r="I911" s="18">
        <f t="shared" si="140"/>
        <v>42.553191489361701</v>
      </c>
      <c r="J911" s="19">
        <f t="shared" si="137"/>
        <v>0</v>
      </c>
      <c r="K911" s="19">
        <f t="shared" si="141"/>
        <v>87.5</v>
      </c>
      <c r="L911" s="20">
        <f>H911/$B$50</f>
        <v>0</v>
      </c>
      <c r="M911" s="20">
        <f>I911/$B$50</f>
        <v>0.85106382978723405</v>
      </c>
      <c r="N911" s="11">
        <f t="shared" si="138"/>
        <v>45449.999999999847</v>
      </c>
    </row>
    <row r="912" spans="4:14" ht="15" customHeight="1" x14ac:dyDescent="0.2">
      <c r="D912" s="34">
        <v>90.999999999999702</v>
      </c>
      <c r="E912" s="18">
        <f t="shared" si="139"/>
        <v>85.106382978723403</v>
      </c>
      <c r="F912" s="18">
        <f t="shared" si="134"/>
        <v>0</v>
      </c>
      <c r="G912" s="18">
        <f t="shared" si="135"/>
        <v>0</v>
      </c>
      <c r="H912" s="19">
        <f t="shared" si="136"/>
        <v>0</v>
      </c>
      <c r="I912" s="18">
        <f t="shared" si="140"/>
        <v>42.553191489361701</v>
      </c>
      <c r="J912" s="19">
        <f t="shared" si="137"/>
        <v>0</v>
      </c>
      <c r="K912" s="19">
        <f t="shared" si="141"/>
        <v>87.5</v>
      </c>
      <c r="L912" s="20">
        <f>H912/$B$50</f>
        <v>0</v>
      </c>
      <c r="M912" s="20">
        <f>I912/$B$50</f>
        <v>0.85106382978723405</v>
      </c>
      <c r="N912" s="11">
        <f t="shared" si="138"/>
        <v>45499.999999999847</v>
      </c>
    </row>
    <row r="913" spans="4:14" ht="15" customHeight="1" x14ac:dyDescent="0.2">
      <c r="D913" s="34">
        <v>91.099999999999696</v>
      </c>
      <c r="E913" s="18">
        <f t="shared" si="139"/>
        <v>85.106382978723403</v>
      </c>
      <c r="F913" s="18">
        <f t="shared" si="134"/>
        <v>0</v>
      </c>
      <c r="G913" s="18">
        <f t="shared" si="135"/>
        <v>0</v>
      </c>
      <c r="H913" s="19">
        <f t="shared" si="136"/>
        <v>0</v>
      </c>
      <c r="I913" s="18">
        <f t="shared" si="140"/>
        <v>42.553191489361701</v>
      </c>
      <c r="J913" s="19">
        <f t="shared" si="137"/>
        <v>0</v>
      </c>
      <c r="K913" s="19">
        <f t="shared" si="141"/>
        <v>87.5</v>
      </c>
      <c r="L913" s="20">
        <f>H913/$B$50</f>
        <v>0</v>
      </c>
      <c r="M913" s="20">
        <f>I913/$B$50</f>
        <v>0.85106382978723405</v>
      </c>
      <c r="N913" s="11">
        <f t="shared" si="138"/>
        <v>45549.999999999847</v>
      </c>
    </row>
    <row r="914" spans="4:14" ht="15" customHeight="1" x14ac:dyDescent="0.2">
      <c r="D914" s="34">
        <v>91.199999999999704</v>
      </c>
      <c r="E914" s="18">
        <f t="shared" si="139"/>
        <v>85.106382978723403</v>
      </c>
      <c r="F914" s="18">
        <f t="shared" si="134"/>
        <v>0</v>
      </c>
      <c r="G914" s="18">
        <f t="shared" si="135"/>
        <v>0</v>
      </c>
      <c r="H914" s="19">
        <f t="shared" si="136"/>
        <v>0</v>
      </c>
      <c r="I914" s="18">
        <f t="shared" si="140"/>
        <v>42.553191489361701</v>
      </c>
      <c r="J914" s="19">
        <f t="shared" si="137"/>
        <v>0</v>
      </c>
      <c r="K914" s="19">
        <f t="shared" si="141"/>
        <v>87.5</v>
      </c>
      <c r="L914" s="20">
        <f>H914/$B$50</f>
        <v>0</v>
      </c>
      <c r="M914" s="20">
        <f>I914/$B$50</f>
        <v>0.85106382978723405</v>
      </c>
      <c r="N914" s="11">
        <f t="shared" si="138"/>
        <v>45599.999999999854</v>
      </c>
    </row>
    <row r="915" spans="4:14" ht="15" customHeight="1" x14ac:dyDescent="0.2">
      <c r="D915" s="34">
        <v>91.299999999999699</v>
      </c>
      <c r="E915" s="18">
        <f t="shared" si="139"/>
        <v>85.106382978723403</v>
      </c>
      <c r="F915" s="18">
        <f t="shared" si="134"/>
        <v>0</v>
      </c>
      <c r="G915" s="18">
        <f t="shared" si="135"/>
        <v>0</v>
      </c>
      <c r="H915" s="19">
        <f t="shared" si="136"/>
        <v>0</v>
      </c>
      <c r="I915" s="18">
        <f t="shared" si="140"/>
        <v>42.553191489361701</v>
      </c>
      <c r="J915" s="19">
        <f t="shared" si="137"/>
        <v>0</v>
      </c>
      <c r="K915" s="19">
        <f t="shared" si="141"/>
        <v>87.5</v>
      </c>
      <c r="L915" s="20">
        <f>H915/$B$50</f>
        <v>0</v>
      </c>
      <c r="M915" s="20">
        <f>I915/$B$50</f>
        <v>0.85106382978723405</v>
      </c>
      <c r="N915" s="11">
        <f t="shared" si="138"/>
        <v>45649.999999999847</v>
      </c>
    </row>
    <row r="916" spans="4:14" ht="15" customHeight="1" x14ac:dyDescent="0.2">
      <c r="D916" s="34">
        <v>91.399999999999693</v>
      </c>
      <c r="E916" s="18">
        <f t="shared" si="139"/>
        <v>85.106382978723403</v>
      </c>
      <c r="F916" s="18">
        <f t="shared" si="134"/>
        <v>0</v>
      </c>
      <c r="G916" s="18">
        <f t="shared" si="135"/>
        <v>0</v>
      </c>
      <c r="H916" s="19">
        <f t="shared" si="136"/>
        <v>0</v>
      </c>
      <c r="I916" s="18">
        <f t="shared" si="140"/>
        <v>42.553191489361701</v>
      </c>
      <c r="J916" s="19">
        <f t="shared" si="137"/>
        <v>0</v>
      </c>
      <c r="K916" s="19">
        <f t="shared" si="141"/>
        <v>87.5</v>
      </c>
      <c r="L916" s="20">
        <f>H916/$B$50</f>
        <v>0</v>
      </c>
      <c r="M916" s="20">
        <f>I916/$B$50</f>
        <v>0.85106382978723405</v>
      </c>
      <c r="N916" s="11">
        <f t="shared" si="138"/>
        <v>45699.999999999847</v>
      </c>
    </row>
    <row r="917" spans="4:14" ht="15" customHeight="1" x14ac:dyDescent="0.2">
      <c r="D917" s="34">
        <v>91.499999999999702</v>
      </c>
      <c r="E917" s="18">
        <f t="shared" si="139"/>
        <v>85.106382978723403</v>
      </c>
      <c r="F917" s="18">
        <f t="shared" si="134"/>
        <v>0</v>
      </c>
      <c r="G917" s="18">
        <f t="shared" si="135"/>
        <v>0</v>
      </c>
      <c r="H917" s="19">
        <f t="shared" si="136"/>
        <v>0</v>
      </c>
      <c r="I917" s="18">
        <f t="shared" si="140"/>
        <v>42.553191489361701</v>
      </c>
      <c r="J917" s="19">
        <f t="shared" si="137"/>
        <v>0</v>
      </c>
      <c r="K917" s="19">
        <f t="shared" si="141"/>
        <v>87.5</v>
      </c>
      <c r="L917" s="20">
        <f>H917/$B$50</f>
        <v>0</v>
      </c>
      <c r="M917" s="20">
        <f>I917/$B$50</f>
        <v>0.85106382978723405</v>
      </c>
      <c r="N917" s="11">
        <f t="shared" si="138"/>
        <v>45749.999999999847</v>
      </c>
    </row>
    <row r="918" spans="4:14" ht="15" customHeight="1" x14ac:dyDescent="0.2">
      <c r="D918" s="34">
        <v>91.599999999999696</v>
      </c>
      <c r="E918" s="18">
        <f t="shared" si="139"/>
        <v>85.106382978723403</v>
      </c>
      <c r="F918" s="18">
        <f t="shared" si="134"/>
        <v>0</v>
      </c>
      <c r="G918" s="18">
        <f t="shared" si="135"/>
        <v>0</v>
      </c>
      <c r="H918" s="19">
        <f t="shared" si="136"/>
        <v>0</v>
      </c>
      <c r="I918" s="18">
        <f t="shared" si="140"/>
        <v>42.553191489361701</v>
      </c>
      <c r="J918" s="19">
        <f t="shared" si="137"/>
        <v>0</v>
      </c>
      <c r="K918" s="19">
        <f t="shared" si="141"/>
        <v>87.5</v>
      </c>
      <c r="L918" s="20">
        <f>H918/$B$50</f>
        <v>0</v>
      </c>
      <c r="M918" s="20">
        <f>I918/$B$50</f>
        <v>0.85106382978723405</v>
      </c>
      <c r="N918" s="11">
        <f t="shared" si="138"/>
        <v>45799.999999999847</v>
      </c>
    </row>
    <row r="919" spans="4:14" ht="15" customHeight="1" x14ac:dyDescent="0.2">
      <c r="D919" s="34">
        <v>91.699999999999704</v>
      </c>
      <c r="E919" s="18">
        <f t="shared" si="139"/>
        <v>85.106382978723403</v>
      </c>
      <c r="F919" s="18">
        <f t="shared" si="134"/>
        <v>0</v>
      </c>
      <c r="G919" s="18">
        <f t="shared" si="135"/>
        <v>0</v>
      </c>
      <c r="H919" s="19">
        <f t="shared" si="136"/>
        <v>0</v>
      </c>
      <c r="I919" s="18">
        <f t="shared" si="140"/>
        <v>42.553191489361701</v>
      </c>
      <c r="J919" s="19">
        <f t="shared" si="137"/>
        <v>0</v>
      </c>
      <c r="K919" s="19">
        <f t="shared" si="141"/>
        <v>87.5</v>
      </c>
      <c r="L919" s="20">
        <f>H919/$B$50</f>
        <v>0</v>
      </c>
      <c r="M919" s="20">
        <f>I919/$B$50</f>
        <v>0.85106382978723405</v>
      </c>
      <c r="N919" s="11">
        <f t="shared" si="138"/>
        <v>45849.999999999854</v>
      </c>
    </row>
    <row r="920" spans="4:14" ht="15" customHeight="1" x14ac:dyDescent="0.2">
      <c r="D920" s="34">
        <v>91.799999999999699</v>
      </c>
      <c r="E920" s="18">
        <f t="shared" si="139"/>
        <v>85.106382978723403</v>
      </c>
      <c r="F920" s="18">
        <f t="shared" si="134"/>
        <v>0</v>
      </c>
      <c r="G920" s="18">
        <f t="shared" si="135"/>
        <v>0</v>
      </c>
      <c r="H920" s="19">
        <f t="shared" si="136"/>
        <v>0</v>
      </c>
      <c r="I920" s="18">
        <f t="shared" si="140"/>
        <v>42.553191489361701</v>
      </c>
      <c r="J920" s="19">
        <f t="shared" si="137"/>
        <v>0</v>
      </c>
      <c r="K920" s="19">
        <f t="shared" si="141"/>
        <v>87.5</v>
      </c>
      <c r="L920" s="20">
        <f>H920/$B$50</f>
        <v>0</v>
      </c>
      <c r="M920" s="20">
        <f>I920/$B$50</f>
        <v>0.85106382978723405</v>
      </c>
      <c r="N920" s="11">
        <f t="shared" si="138"/>
        <v>45899.999999999847</v>
      </c>
    </row>
    <row r="921" spans="4:14" ht="15" customHeight="1" x14ac:dyDescent="0.2">
      <c r="D921" s="34">
        <v>91.899999999999693</v>
      </c>
      <c r="E921" s="18">
        <f t="shared" si="139"/>
        <v>85.106382978723403</v>
      </c>
      <c r="F921" s="18">
        <f t="shared" si="134"/>
        <v>0</v>
      </c>
      <c r="G921" s="18">
        <f t="shared" si="135"/>
        <v>0</v>
      </c>
      <c r="H921" s="19">
        <f t="shared" si="136"/>
        <v>0</v>
      </c>
      <c r="I921" s="18">
        <f t="shared" si="140"/>
        <v>42.553191489361701</v>
      </c>
      <c r="J921" s="19">
        <f t="shared" si="137"/>
        <v>0</v>
      </c>
      <c r="K921" s="19">
        <f t="shared" si="141"/>
        <v>87.5</v>
      </c>
      <c r="L921" s="20">
        <f>H921/$B$50</f>
        <v>0</v>
      </c>
      <c r="M921" s="20">
        <f>I921/$B$50</f>
        <v>0.85106382978723405</v>
      </c>
      <c r="N921" s="11">
        <f t="shared" si="138"/>
        <v>45949.999999999847</v>
      </c>
    </row>
    <row r="922" spans="4:14" ht="15" customHeight="1" x14ac:dyDescent="0.2">
      <c r="D922" s="34">
        <v>91.999999999999702</v>
      </c>
      <c r="E922" s="18">
        <f t="shared" si="139"/>
        <v>85.106382978723403</v>
      </c>
      <c r="F922" s="18">
        <f t="shared" si="134"/>
        <v>0</v>
      </c>
      <c r="G922" s="18">
        <f t="shared" si="135"/>
        <v>0</v>
      </c>
      <c r="H922" s="19">
        <f t="shared" si="136"/>
        <v>0</v>
      </c>
      <c r="I922" s="18">
        <f t="shared" si="140"/>
        <v>42.553191489361701</v>
      </c>
      <c r="J922" s="19">
        <f t="shared" si="137"/>
        <v>0</v>
      </c>
      <c r="K922" s="19">
        <f t="shared" si="141"/>
        <v>87.5</v>
      </c>
      <c r="L922" s="20">
        <f>H922/$B$50</f>
        <v>0</v>
      </c>
      <c r="M922" s="20">
        <f>I922/$B$50</f>
        <v>0.85106382978723405</v>
      </c>
      <c r="N922" s="11">
        <f t="shared" si="138"/>
        <v>45999.999999999847</v>
      </c>
    </row>
    <row r="923" spans="4:14" ht="15" customHeight="1" x14ac:dyDescent="0.2">
      <c r="D923" s="34">
        <v>92.099999999999696</v>
      </c>
      <c r="E923" s="18">
        <f t="shared" si="139"/>
        <v>85.106382978723403</v>
      </c>
      <c r="F923" s="18">
        <f t="shared" si="134"/>
        <v>0</v>
      </c>
      <c r="G923" s="18">
        <f t="shared" si="135"/>
        <v>0</v>
      </c>
      <c r="H923" s="19">
        <f t="shared" si="136"/>
        <v>0</v>
      </c>
      <c r="I923" s="18">
        <f t="shared" si="140"/>
        <v>42.553191489361701</v>
      </c>
      <c r="J923" s="19">
        <f t="shared" si="137"/>
        <v>0</v>
      </c>
      <c r="K923" s="19">
        <f t="shared" si="141"/>
        <v>87.5</v>
      </c>
      <c r="L923" s="20">
        <f>H923/$B$50</f>
        <v>0</v>
      </c>
      <c r="M923" s="20">
        <f>I923/$B$50</f>
        <v>0.85106382978723405</v>
      </c>
      <c r="N923" s="11">
        <f t="shared" si="138"/>
        <v>46049.999999999847</v>
      </c>
    </row>
    <row r="924" spans="4:14" ht="15" customHeight="1" x14ac:dyDescent="0.2">
      <c r="D924" s="34">
        <v>92.199999999999704</v>
      </c>
      <c r="E924" s="18">
        <f t="shared" si="139"/>
        <v>85.106382978723403</v>
      </c>
      <c r="F924" s="18">
        <f t="shared" si="134"/>
        <v>0</v>
      </c>
      <c r="G924" s="18">
        <f t="shared" si="135"/>
        <v>0</v>
      </c>
      <c r="H924" s="19">
        <f t="shared" si="136"/>
        <v>0</v>
      </c>
      <c r="I924" s="18">
        <f t="shared" si="140"/>
        <v>42.553191489361701</v>
      </c>
      <c r="J924" s="19">
        <f t="shared" si="137"/>
        <v>0</v>
      </c>
      <c r="K924" s="19">
        <f t="shared" si="141"/>
        <v>87.5</v>
      </c>
      <c r="L924" s="20">
        <f>H924/$B$50</f>
        <v>0</v>
      </c>
      <c r="M924" s="20">
        <f>I924/$B$50</f>
        <v>0.85106382978723405</v>
      </c>
      <c r="N924" s="11">
        <f t="shared" si="138"/>
        <v>46099.999999999854</v>
      </c>
    </row>
    <row r="925" spans="4:14" ht="15" customHeight="1" x14ac:dyDescent="0.2">
      <c r="D925" s="34">
        <v>92.299999999999699</v>
      </c>
      <c r="E925" s="18">
        <f t="shared" si="139"/>
        <v>85.106382978723403</v>
      </c>
      <c r="F925" s="18">
        <f t="shared" si="134"/>
        <v>0</v>
      </c>
      <c r="G925" s="18">
        <f t="shared" si="135"/>
        <v>0</v>
      </c>
      <c r="H925" s="19">
        <f t="shared" si="136"/>
        <v>0</v>
      </c>
      <c r="I925" s="18">
        <f t="shared" si="140"/>
        <v>42.553191489361701</v>
      </c>
      <c r="J925" s="19">
        <f t="shared" si="137"/>
        <v>0</v>
      </c>
      <c r="K925" s="19">
        <f t="shared" si="141"/>
        <v>87.5</v>
      </c>
      <c r="L925" s="20">
        <f>H925/$B$50</f>
        <v>0</v>
      </c>
      <c r="M925" s="20">
        <f>I925/$B$50</f>
        <v>0.85106382978723405</v>
      </c>
      <c r="N925" s="11">
        <f t="shared" si="138"/>
        <v>46149.999999999847</v>
      </c>
    </row>
    <row r="926" spans="4:14" ht="15" customHeight="1" x14ac:dyDescent="0.2">
      <c r="D926" s="34">
        <v>92.399999999999693</v>
      </c>
      <c r="E926" s="18">
        <f t="shared" si="139"/>
        <v>85.106382978723403</v>
      </c>
      <c r="F926" s="18">
        <f t="shared" si="134"/>
        <v>0</v>
      </c>
      <c r="G926" s="18">
        <f t="shared" si="135"/>
        <v>0</v>
      </c>
      <c r="H926" s="19">
        <f t="shared" si="136"/>
        <v>0</v>
      </c>
      <c r="I926" s="18">
        <f t="shared" si="140"/>
        <v>42.553191489361701</v>
      </c>
      <c r="J926" s="19">
        <f t="shared" si="137"/>
        <v>0</v>
      </c>
      <c r="K926" s="19">
        <f t="shared" si="141"/>
        <v>87.5</v>
      </c>
      <c r="L926" s="20">
        <f>H926/$B$50</f>
        <v>0</v>
      </c>
      <c r="M926" s="20">
        <f>I926/$B$50</f>
        <v>0.85106382978723405</v>
      </c>
      <c r="N926" s="11">
        <f t="shared" si="138"/>
        <v>46199.999999999847</v>
      </c>
    </row>
    <row r="927" spans="4:14" ht="15" customHeight="1" x14ac:dyDescent="0.2">
      <c r="D927" s="34">
        <v>92.499999999999702</v>
      </c>
      <c r="E927" s="18">
        <f t="shared" si="139"/>
        <v>85.106382978723403</v>
      </c>
      <c r="F927" s="18">
        <f t="shared" si="134"/>
        <v>0</v>
      </c>
      <c r="G927" s="18">
        <f t="shared" si="135"/>
        <v>0</v>
      </c>
      <c r="H927" s="19">
        <f t="shared" si="136"/>
        <v>0</v>
      </c>
      <c r="I927" s="18">
        <f t="shared" si="140"/>
        <v>42.553191489361701</v>
      </c>
      <c r="J927" s="19">
        <f t="shared" si="137"/>
        <v>0</v>
      </c>
      <c r="K927" s="19">
        <f t="shared" si="141"/>
        <v>87.5</v>
      </c>
      <c r="L927" s="20">
        <f>H927/$B$50</f>
        <v>0</v>
      </c>
      <c r="M927" s="20">
        <f>I927/$B$50</f>
        <v>0.85106382978723405</v>
      </c>
      <c r="N927" s="11">
        <f t="shared" si="138"/>
        <v>46249.999999999847</v>
      </c>
    </row>
    <row r="928" spans="4:14" ht="15" customHeight="1" x14ac:dyDescent="0.2">
      <c r="D928" s="34">
        <v>92.599999999999696</v>
      </c>
      <c r="E928" s="18">
        <f t="shared" si="139"/>
        <v>85.106382978723403</v>
      </c>
      <c r="F928" s="18">
        <f t="shared" si="134"/>
        <v>0</v>
      </c>
      <c r="G928" s="18">
        <f t="shared" si="135"/>
        <v>0</v>
      </c>
      <c r="H928" s="19">
        <f t="shared" si="136"/>
        <v>0</v>
      </c>
      <c r="I928" s="18">
        <f t="shared" si="140"/>
        <v>42.553191489361701</v>
      </c>
      <c r="J928" s="19">
        <f t="shared" si="137"/>
        <v>0</v>
      </c>
      <c r="K928" s="19">
        <f t="shared" si="141"/>
        <v>87.5</v>
      </c>
      <c r="L928" s="20">
        <f>H928/$B$50</f>
        <v>0</v>
      </c>
      <c r="M928" s="20">
        <f>I928/$B$50</f>
        <v>0.85106382978723405</v>
      </c>
      <c r="N928" s="11">
        <f t="shared" si="138"/>
        <v>46299.999999999847</v>
      </c>
    </row>
    <row r="929" spans="4:14" ht="15" customHeight="1" x14ac:dyDescent="0.2">
      <c r="D929" s="34">
        <v>92.699999999999704</v>
      </c>
      <c r="E929" s="18">
        <f t="shared" si="139"/>
        <v>85.106382978723403</v>
      </c>
      <c r="F929" s="18">
        <f t="shared" si="134"/>
        <v>0</v>
      </c>
      <c r="G929" s="18">
        <f t="shared" si="135"/>
        <v>0</v>
      </c>
      <c r="H929" s="19">
        <f t="shared" si="136"/>
        <v>0</v>
      </c>
      <c r="I929" s="18">
        <f t="shared" si="140"/>
        <v>42.553191489361701</v>
      </c>
      <c r="J929" s="19">
        <f t="shared" si="137"/>
        <v>0</v>
      </c>
      <c r="K929" s="19">
        <f t="shared" si="141"/>
        <v>87.5</v>
      </c>
      <c r="L929" s="20">
        <f>H929/$B$50</f>
        <v>0</v>
      </c>
      <c r="M929" s="20">
        <f>I929/$B$50</f>
        <v>0.85106382978723405</v>
      </c>
      <c r="N929" s="11">
        <f t="shared" si="138"/>
        <v>46349.999999999854</v>
      </c>
    </row>
    <row r="930" spans="4:14" ht="15" customHeight="1" x14ac:dyDescent="0.2">
      <c r="D930" s="34">
        <v>92.799999999999699</v>
      </c>
      <c r="E930" s="18">
        <f t="shared" si="139"/>
        <v>85.106382978723403</v>
      </c>
      <c r="F930" s="18">
        <f t="shared" si="134"/>
        <v>0</v>
      </c>
      <c r="G930" s="18">
        <f t="shared" si="135"/>
        <v>0</v>
      </c>
      <c r="H930" s="19">
        <f t="shared" si="136"/>
        <v>0</v>
      </c>
      <c r="I930" s="18">
        <f t="shared" si="140"/>
        <v>42.553191489361701</v>
      </c>
      <c r="J930" s="19">
        <f t="shared" si="137"/>
        <v>0</v>
      </c>
      <c r="K930" s="19">
        <f t="shared" si="141"/>
        <v>87.5</v>
      </c>
      <c r="L930" s="20">
        <f>H930/$B$50</f>
        <v>0</v>
      </c>
      <c r="M930" s="20">
        <f>I930/$B$50</f>
        <v>0.85106382978723405</v>
      </c>
      <c r="N930" s="11">
        <f t="shared" si="138"/>
        <v>46399.999999999847</v>
      </c>
    </row>
    <row r="931" spans="4:14" ht="15" customHeight="1" x14ac:dyDescent="0.2">
      <c r="D931" s="34">
        <v>92.899999999999693</v>
      </c>
      <c r="E931" s="18">
        <f t="shared" si="139"/>
        <v>85.106382978723403</v>
      </c>
      <c r="F931" s="18">
        <f t="shared" si="134"/>
        <v>0</v>
      </c>
      <c r="G931" s="18">
        <f t="shared" si="135"/>
        <v>0</v>
      </c>
      <c r="H931" s="19">
        <f t="shared" si="136"/>
        <v>0</v>
      </c>
      <c r="I931" s="18">
        <f t="shared" si="140"/>
        <v>42.553191489361701</v>
      </c>
      <c r="J931" s="19">
        <f t="shared" si="137"/>
        <v>0</v>
      </c>
      <c r="K931" s="19">
        <f t="shared" si="141"/>
        <v>87.5</v>
      </c>
      <c r="L931" s="20">
        <f>H931/$B$50</f>
        <v>0</v>
      </c>
      <c r="M931" s="20">
        <f>I931/$B$50</f>
        <v>0.85106382978723405</v>
      </c>
      <c r="N931" s="11">
        <f t="shared" si="138"/>
        <v>46449.999999999847</v>
      </c>
    </row>
    <row r="932" spans="4:14" ht="15" customHeight="1" x14ac:dyDescent="0.2">
      <c r="D932" s="34">
        <v>92.999999999999702</v>
      </c>
      <c r="E932" s="18">
        <f t="shared" si="139"/>
        <v>85.106382978723403</v>
      </c>
      <c r="F932" s="18">
        <f t="shared" si="134"/>
        <v>0</v>
      </c>
      <c r="G932" s="18">
        <f t="shared" si="135"/>
        <v>0</v>
      </c>
      <c r="H932" s="19">
        <f t="shared" si="136"/>
        <v>0</v>
      </c>
      <c r="I932" s="18">
        <f t="shared" si="140"/>
        <v>42.553191489361701</v>
      </c>
      <c r="J932" s="19">
        <f t="shared" si="137"/>
        <v>0</v>
      </c>
      <c r="K932" s="19">
        <f t="shared" si="141"/>
        <v>87.5</v>
      </c>
      <c r="L932" s="20">
        <f>H932/$B$50</f>
        <v>0</v>
      </c>
      <c r="M932" s="20">
        <f>I932/$B$50</f>
        <v>0.85106382978723405</v>
      </c>
      <c r="N932" s="11">
        <f t="shared" si="138"/>
        <v>46499.999999999847</v>
      </c>
    </row>
    <row r="933" spans="4:14" ht="15" customHeight="1" x14ac:dyDescent="0.2">
      <c r="D933" s="34">
        <v>93.099999999999696</v>
      </c>
      <c r="E933" s="18">
        <f t="shared" si="139"/>
        <v>85.106382978723403</v>
      </c>
      <c r="F933" s="18">
        <f t="shared" si="134"/>
        <v>0</v>
      </c>
      <c r="G933" s="18">
        <f t="shared" si="135"/>
        <v>0</v>
      </c>
      <c r="H933" s="19">
        <f t="shared" si="136"/>
        <v>0</v>
      </c>
      <c r="I933" s="18">
        <f t="shared" si="140"/>
        <v>42.553191489361701</v>
      </c>
      <c r="J933" s="19">
        <f t="shared" si="137"/>
        <v>0</v>
      </c>
      <c r="K933" s="19">
        <f t="shared" si="141"/>
        <v>87.5</v>
      </c>
      <c r="L933" s="20">
        <f>H933/$B$50</f>
        <v>0</v>
      </c>
      <c r="M933" s="20">
        <f>I933/$B$50</f>
        <v>0.85106382978723405</v>
      </c>
      <c r="N933" s="11">
        <f t="shared" si="138"/>
        <v>46549.999999999847</v>
      </c>
    </row>
    <row r="934" spans="4:14" ht="15" customHeight="1" x14ac:dyDescent="0.2">
      <c r="D934" s="34">
        <v>93.199999999999704</v>
      </c>
      <c r="E934" s="18">
        <f t="shared" si="139"/>
        <v>85.106382978723403</v>
      </c>
      <c r="F934" s="18">
        <f t="shared" ref="F934:F997" si="142">MAX(F933-$E934/30,0)</f>
        <v>0</v>
      </c>
      <c r="G934" s="18">
        <f t="shared" ref="G934:G997" si="143">MAX(G933-$E934/15,0)</f>
        <v>0</v>
      </c>
      <c r="H934" s="19">
        <f t="shared" ref="H934:H997" si="144">12*(F933-F934)+9*(G933-G934)</f>
        <v>0</v>
      </c>
      <c r="I934" s="18">
        <f t="shared" si="140"/>
        <v>42.553191489361701</v>
      </c>
      <c r="J934" s="19">
        <f t="shared" ref="J934:J997" si="145">9*G934+6*F934</f>
        <v>0</v>
      </c>
      <c r="K934" s="19">
        <f t="shared" si="141"/>
        <v>87.5</v>
      </c>
      <c r="L934" s="20">
        <f>H934/$B$50</f>
        <v>0</v>
      </c>
      <c r="M934" s="20">
        <f>I934/$B$50</f>
        <v>0.85106382978723405</v>
      </c>
      <c r="N934" s="11">
        <f t="shared" ref="N934:N997" si="146">$B$4*D934</f>
        <v>46599.999999999854</v>
      </c>
    </row>
    <row r="935" spans="4:14" ht="15" customHeight="1" x14ac:dyDescent="0.2">
      <c r="D935" s="34">
        <v>93.299999999999699</v>
      </c>
      <c r="E935" s="18">
        <f t="shared" si="139"/>
        <v>85.106382978723403</v>
      </c>
      <c r="F935" s="18">
        <f t="shared" si="142"/>
        <v>0</v>
      </c>
      <c r="G935" s="18">
        <f t="shared" si="143"/>
        <v>0</v>
      </c>
      <c r="H935" s="19">
        <f t="shared" si="144"/>
        <v>0</v>
      </c>
      <c r="I935" s="18">
        <f t="shared" si="140"/>
        <v>42.553191489361701</v>
      </c>
      <c r="J935" s="19">
        <f t="shared" si="145"/>
        <v>0</v>
      </c>
      <c r="K935" s="19">
        <f t="shared" si="141"/>
        <v>87.5</v>
      </c>
      <c r="L935" s="20">
        <f>H935/$B$50</f>
        <v>0</v>
      </c>
      <c r="M935" s="20">
        <f>I935/$B$50</f>
        <v>0.85106382978723405</v>
      </c>
      <c r="N935" s="11">
        <f t="shared" si="146"/>
        <v>46649.999999999847</v>
      </c>
    </row>
    <row r="936" spans="4:14" ht="15" customHeight="1" x14ac:dyDescent="0.2">
      <c r="D936" s="34">
        <v>93.399999999999693</v>
      </c>
      <c r="E936" s="18">
        <f t="shared" si="139"/>
        <v>85.106382978723403</v>
      </c>
      <c r="F936" s="18">
        <f t="shared" si="142"/>
        <v>0</v>
      </c>
      <c r="G936" s="18">
        <f t="shared" si="143"/>
        <v>0</v>
      </c>
      <c r="H936" s="19">
        <f t="shared" si="144"/>
        <v>0</v>
      </c>
      <c r="I936" s="18">
        <f t="shared" si="140"/>
        <v>42.553191489361701</v>
      </c>
      <c r="J936" s="19">
        <f t="shared" si="145"/>
        <v>0</v>
      </c>
      <c r="K936" s="19">
        <f t="shared" si="141"/>
        <v>87.5</v>
      </c>
      <c r="L936" s="20">
        <f>H936/$B$50</f>
        <v>0</v>
      </c>
      <c r="M936" s="20">
        <f>I936/$B$50</f>
        <v>0.85106382978723405</v>
      </c>
      <c r="N936" s="11">
        <f t="shared" si="146"/>
        <v>46699.999999999847</v>
      </c>
    </row>
    <row r="937" spans="4:14" ht="15" customHeight="1" x14ac:dyDescent="0.2">
      <c r="D937" s="34">
        <v>93.499999999999702</v>
      </c>
      <c r="E937" s="18">
        <f t="shared" si="139"/>
        <v>85.106382978723403</v>
      </c>
      <c r="F937" s="18">
        <f t="shared" si="142"/>
        <v>0</v>
      </c>
      <c r="G937" s="18">
        <f t="shared" si="143"/>
        <v>0</v>
      </c>
      <c r="H937" s="19">
        <f t="shared" si="144"/>
        <v>0</v>
      </c>
      <c r="I937" s="18">
        <f t="shared" si="140"/>
        <v>42.553191489361701</v>
      </c>
      <c r="J937" s="19">
        <f t="shared" si="145"/>
        <v>0</v>
      </c>
      <c r="K937" s="19">
        <f t="shared" si="141"/>
        <v>87.5</v>
      </c>
      <c r="L937" s="20">
        <f>H937/$B$50</f>
        <v>0</v>
      </c>
      <c r="M937" s="20">
        <f>I937/$B$50</f>
        <v>0.85106382978723405</v>
      </c>
      <c r="N937" s="11">
        <f t="shared" si="146"/>
        <v>46749.999999999847</v>
      </c>
    </row>
    <row r="938" spans="4:14" ht="15" customHeight="1" x14ac:dyDescent="0.2">
      <c r="D938" s="34">
        <v>93.599999999999696</v>
      </c>
      <c r="E938" s="18">
        <f t="shared" si="139"/>
        <v>85.106382978723403</v>
      </c>
      <c r="F938" s="18">
        <f t="shared" si="142"/>
        <v>0</v>
      </c>
      <c r="G938" s="18">
        <f t="shared" si="143"/>
        <v>0</v>
      </c>
      <c r="H938" s="19">
        <f t="shared" si="144"/>
        <v>0</v>
      </c>
      <c r="I938" s="18">
        <f t="shared" si="140"/>
        <v>42.553191489361701</v>
      </c>
      <c r="J938" s="19">
        <f t="shared" si="145"/>
        <v>0</v>
      </c>
      <c r="K938" s="19">
        <f t="shared" si="141"/>
        <v>87.5</v>
      </c>
      <c r="L938" s="20">
        <f>H938/$B$50</f>
        <v>0</v>
      </c>
      <c r="M938" s="20">
        <f>I938/$B$50</f>
        <v>0.85106382978723405</v>
      </c>
      <c r="N938" s="11">
        <f t="shared" si="146"/>
        <v>46799.999999999847</v>
      </c>
    </row>
    <row r="939" spans="4:14" ht="15" customHeight="1" x14ac:dyDescent="0.2">
      <c r="D939" s="34">
        <v>93.699999999999704</v>
      </c>
      <c r="E939" s="18">
        <f t="shared" si="139"/>
        <v>85.106382978723403</v>
      </c>
      <c r="F939" s="18">
        <f t="shared" si="142"/>
        <v>0</v>
      </c>
      <c r="G939" s="18">
        <f t="shared" si="143"/>
        <v>0</v>
      </c>
      <c r="H939" s="19">
        <f t="shared" si="144"/>
        <v>0</v>
      </c>
      <c r="I939" s="18">
        <f t="shared" si="140"/>
        <v>42.553191489361701</v>
      </c>
      <c r="J939" s="19">
        <f t="shared" si="145"/>
        <v>0</v>
      </c>
      <c r="K939" s="19">
        <f t="shared" si="141"/>
        <v>87.5</v>
      </c>
      <c r="L939" s="20">
        <f>H939/$B$50</f>
        <v>0</v>
      </c>
      <c r="M939" s="20">
        <f>I939/$B$50</f>
        <v>0.85106382978723405</v>
      </c>
      <c r="N939" s="11">
        <f t="shared" si="146"/>
        <v>46849.999999999854</v>
      </c>
    </row>
    <row r="940" spans="4:14" ht="15" customHeight="1" x14ac:dyDescent="0.2">
      <c r="D940" s="34">
        <v>93.799999999999699</v>
      </c>
      <c r="E940" s="18">
        <f t="shared" si="139"/>
        <v>85.106382978723403</v>
      </c>
      <c r="F940" s="18">
        <f t="shared" si="142"/>
        <v>0</v>
      </c>
      <c r="G940" s="18">
        <f t="shared" si="143"/>
        <v>0</v>
      </c>
      <c r="H940" s="19">
        <f t="shared" si="144"/>
        <v>0</v>
      </c>
      <c r="I940" s="18">
        <f t="shared" si="140"/>
        <v>42.553191489361701</v>
      </c>
      <c r="J940" s="19">
        <f t="shared" si="145"/>
        <v>0</v>
      </c>
      <c r="K940" s="19">
        <f t="shared" si="141"/>
        <v>87.5</v>
      </c>
      <c r="L940" s="20">
        <f>H940/$B$50</f>
        <v>0</v>
      </c>
      <c r="M940" s="20">
        <f>I940/$B$50</f>
        <v>0.85106382978723405</v>
      </c>
      <c r="N940" s="11">
        <f t="shared" si="146"/>
        <v>46899.999999999847</v>
      </c>
    </row>
    <row r="941" spans="4:14" ht="15" customHeight="1" x14ac:dyDescent="0.2">
      <c r="D941" s="34">
        <v>93.899999999999693</v>
      </c>
      <c r="E941" s="18">
        <f t="shared" si="139"/>
        <v>85.106382978723403</v>
      </c>
      <c r="F941" s="18">
        <f t="shared" si="142"/>
        <v>0</v>
      </c>
      <c r="G941" s="18">
        <f t="shared" si="143"/>
        <v>0</v>
      </c>
      <c r="H941" s="19">
        <f t="shared" si="144"/>
        <v>0</v>
      </c>
      <c r="I941" s="18">
        <f t="shared" si="140"/>
        <v>42.553191489361701</v>
      </c>
      <c r="J941" s="19">
        <f t="shared" si="145"/>
        <v>0</v>
      </c>
      <c r="K941" s="19">
        <f t="shared" si="141"/>
        <v>87.5</v>
      </c>
      <c r="L941" s="20">
        <f>H941/$B$50</f>
        <v>0</v>
      </c>
      <c r="M941" s="20">
        <f>I941/$B$50</f>
        <v>0.85106382978723405</v>
      </c>
      <c r="N941" s="11">
        <f t="shared" si="146"/>
        <v>46949.999999999847</v>
      </c>
    </row>
    <row r="942" spans="4:14" ht="15" customHeight="1" x14ac:dyDescent="0.2">
      <c r="D942" s="34">
        <v>93.999999999999702</v>
      </c>
      <c r="E942" s="18">
        <f t="shared" si="139"/>
        <v>85.106382978723403</v>
      </c>
      <c r="F942" s="18">
        <f t="shared" si="142"/>
        <v>0</v>
      </c>
      <c r="G942" s="18">
        <f t="shared" si="143"/>
        <v>0</v>
      </c>
      <c r="H942" s="19">
        <f t="shared" si="144"/>
        <v>0</v>
      </c>
      <c r="I942" s="18">
        <f t="shared" si="140"/>
        <v>42.553191489361701</v>
      </c>
      <c r="J942" s="19">
        <f t="shared" si="145"/>
        <v>0</v>
      </c>
      <c r="K942" s="19">
        <f t="shared" si="141"/>
        <v>87.5</v>
      </c>
      <c r="L942" s="20">
        <f>H942/$B$50</f>
        <v>0</v>
      </c>
      <c r="M942" s="20">
        <f>I942/$B$50</f>
        <v>0.85106382978723405</v>
      </c>
      <c r="N942" s="11">
        <f t="shared" si="146"/>
        <v>46999.999999999847</v>
      </c>
    </row>
    <row r="943" spans="4:14" ht="15" customHeight="1" x14ac:dyDescent="0.2">
      <c r="D943" s="34">
        <v>94.099999999999696</v>
      </c>
      <c r="E943" s="18">
        <f t="shared" si="139"/>
        <v>85.106382978723403</v>
      </c>
      <c r="F943" s="18">
        <f t="shared" si="142"/>
        <v>0</v>
      </c>
      <c r="G943" s="18">
        <f t="shared" si="143"/>
        <v>0</v>
      </c>
      <c r="H943" s="19">
        <f t="shared" si="144"/>
        <v>0</v>
      </c>
      <c r="I943" s="18">
        <f t="shared" si="140"/>
        <v>42.553191489361701</v>
      </c>
      <c r="J943" s="19">
        <f t="shared" si="145"/>
        <v>0</v>
      </c>
      <c r="K943" s="19">
        <f t="shared" si="141"/>
        <v>87.5</v>
      </c>
      <c r="L943" s="20">
        <f>H943/$B$50</f>
        <v>0</v>
      </c>
      <c r="M943" s="20">
        <f>I943/$B$50</f>
        <v>0.85106382978723405</v>
      </c>
      <c r="N943" s="11">
        <f t="shared" si="146"/>
        <v>47049.999999999847</v>
      </c>
    </row>
    <row r="944" spans="4:14" ht="15" customHeight="1" x14ac:dyDescent="0.2">
      <c r="D944" s="34">
        <v>94.199999999999704</v>
      </c>
      <c r="E944" s="18">
        <f t="shared" si="139"/>
        <v>85.106382978723403</v>
      </c>
      <c r="F944" s="18">
        <f t="shared" si="142"/>
        <v>0</v>
      </c>
      <c r="G944" s="18">
        <f t="shared" si="143"/>
        <v>0</v>
      </c>
      <c r="H944" s="19">
        <f t="shared" si="144"/>
        <v>0</v>
      </c>
      <c r="I944" s="18">
        <f t="shared" si="140"/>
        <v>42.553191489361701</v>
      </c>
      <c r="J944" s="19">
        <f t="shared" si="145"/>
        <v>0</v>
      </c>
      <c r="K944" s="19">
        <f t="shared" si="141"/>
        <v>87.5</v>
      </c>
      <c r="L944" s="20">
        <f>H944/$B$50</f>
        <v>0</v>
      </c>
      <c r="M944" s="20">
        <f>I944/$B$50</f>
        <v>0.85106382978723405</v>
      </c>
      <c r="N944" s="11">
        <f t="shared" si="146"/>
        <v>47099.999999999854</v>
      </c>
    </row>
    <row r="945" spans="4:14" ht="15" customHeight="1" x14ac:dyDescent="0.2">
      <c r="D945" s="34">
        <v>94.299999999999699</v>
      </c>
      <c r="E945" s="18">
        <f t="shared" si="139"/>
        <v>85.106382978723403</v>
      </c>
      <c r="F945" s="18">
        <f t="shared" si="142"/>
        <v>0</v>
      </c>
      <c r="G945" s="18">
        <f t="shared" si="143"/>
        <v>0</v>
      </c>
      <c r="H945" s="19">
        <f t="shared" si="144"/>
        <v>0</v>
      </c>
      <c r="I945" s="18">
        <f t="shared" si="140"/>
        <v>42.553191489361701</v>
      </c>
      <c r="J945" s="19">
        <f t="shared" si="145"/>
        <v>0</v>
      </c>
      <c r="K945" s="19">
        <f t="shared" si="141"/>
        <v>87.5</v>
      </c>
      <c r="L945" s="20">
        <f>H945/$B$50</f>
        <v>0</v>
      </c>
      <c r="M945" s="20">
        <f>I945/$B$50</f>
        <v>0.85106382978723405</v>
      </c>
      <c r="N945" s="11">
        <f t="shared" si="146"/>
        <v>47149.999999999847</v>
      </c>
    </row>
    <row r="946" spans="4:14" ht="15" customHeight="1" x14ac:dyDescent="0.2">
      <c r="D946" s="34">
        <v>94.399999999999693</v>
      </c>
      <c r="E946" s="18">
        <f t="shared" si="139"/>
        <v>85.106382978723403</v>
      </c>
      <c r="F946" s="18">
        <f t="shared" si="142"/>
        <v>0</v>
      </c>
      <c r="G946" s="18">
        <f t="shared" si="143"/>
        <v>0</v>
      </c>
      <c r="H946" s="19">
        <f t="shared" si="144"/>
        <v>0</v>
      </c>
      <c r="I946" s="18">
        <f t="shared" si="140"/>
        <v>42.553191489361701</v>
      </c>
      <c r="J946" s="19">
        <f t="shared" si="145"/>
        <v>0</v>
      </c>
      <c r="K946" s="19">
        <f t="shared" si="141"/>
        <v>87.5</v>
      </c>
      <c r="L946" s="20">
        <f>H946/$B$50</f>
        <v>0</v>
      </c>
      <c r="M946" s="20">
        <f>I946/$B$50</f>
        <v>0.85106382978723405</v>
      </c>
      <c r="N946" s="11">
        <f t="shared" si="146"/>
        <v>47199.999999999847</v>
      </c>
    </row>
    <row r="947" spans="4:14" ht="15" customHeight="1" x14ac:dyDescent="0.2">
      <c r="D947" s="34">
        <v>94.499999999999702</v>
      </c>
      <c r="E947" s="18">
        <f t="shared" si="139"/>
        <v>85.106382978723403</v>
      </c>
      <c r="F947" s="18">
        <f t="shared" si="142"/>
        <v>0</v>
      </c>
      <c r="G947" s="18">
        <f t="shared" si="143"/>
        <v>0</v>
      </c>
      <c r="H947" s="19">
        <f t="shared" si="144"/>
        <v>0</v>
      </c>
      <c r="I947" s="18">
        <f t="shared" si="140"/>
        <v>42.553191489361701</v>
      </c>
      <c r="J947" s="19">
        <f t="shared" si="145"/>
        <v>0</v>
      </c>
      <c r="K947" s="19">
        <f t="shared" si="141"/>
        <v>87.5</v>
      </c>
      <c r="L947" s="20">
        <f>H947/$B$50</f>
        <v>0</v>
      </c>
      <c r="M947" s="20">
        <f>I947/$B$50</f>
        <v>0.85106382978723405</v>
      </c>
      <c r="N947" s="11">
        <f t="shared" si="146"/>
        <v>47249.999999999847</v>
      </c>
    </row>
    <row r="948" spans="4:14" ht="15" customHeight="1" x14ac:dyDescent="0.2">
      <c r="D948" s="34">
        <v>94.599999999999696</v>
      </c>
      <c r="E948" s="18">
        <f t="shared" si="139"/>
        <v>85.106382978723403</v>
      </c>
      <c r="F948" s="18">
        <f t="shared" si="142"/>
        <v>0</v>
      </c>
      <c r="G948" s="18">
        <f t="shared" si="143"/>
        <v>0</v>
      </c>
      <c r="H948" s="19">
        <f t="shared" si="144"/>
        <v>0</v>
      </c>
      <c r="I948" s="18">
        <f t="shared" si="140"/>
        <v>42.553191489361701</v>
      </c>
      <c r="J948" s="19">
        <f t="shared" si="145"/>
        <v>0</v>
      </c>
      <c r="K948" s="19">
        <f t="shared" si="141"/>
        <v>87.5</v>
      </c>
      <c r="L948" s="20">
        <f>H948/$B$50</f>
        <v>0</v>
      </c>
      <c r="M948" s="20">
        <f>I948/$B$50</f>
        <v>0.85106382978723405</v>
      </c>
      <c r="N948" s="11">
        <f t="shared" si="146"/>
        <v>47299.999999999847</v>
      </c>
    </row>
    <row r="949" spans="4:14" ht="15" customHeight="1" x14ac:dyDescent="0.2">
      <c r="D949" s="34">
        <v>94.699999999999704</v>
      </c>
      <c r="E949" s="18">
        <f t="shared" si="139"/>
        <v>85.106382978723403</v>
      </c>
      <c r="F949" s="18">
        <f t="shared" si="142"/>
        <v>0</v>
      </c>
      <c r="G949" s="18">
        <f t="shared" si="143"/>
        <v>0</v>
      </c>
      <c r="H949" s="19">
        <f t="shared" si="144"/>
        <v>0</v>
      </c>
      <c r="I949" s="18">
        <f t="shared" si="140"/>
        <v>42.553191489361701</v>
      </c>
      <c r="J949" s="19">
        <f t="shared" si="145"/>
        <v>0</v>
      </c>
      <c r="K949" s="19">
        <f t="shared" si="141"/>
        <v>87.5</v>
      </c>
      <c r="L949" s="20">
        <f>H949/$B$50</f>
        <v>0</v>
      </c>
      <c r="M949" s="20">
        <f>I949/$B$50</f>
        <v>0.85106382978723405</v>
      </c>
      <c r="N949" s="11">
        <f t="shared" si="146"/>
        <v>47349.999999999854</v>
      </c>
    </row>
    <row r="950" spans="4:14" ht="15" customHeight="1" x14ac:dyDescent="0.2">
      <c r="D950" s="34">
        <v>94.799999999999699</v>
      </c>
      <c r="E950" s="18">
        <f t="shared" si="139"/>
        <v>85.106382978723403</v>
      </c>
      <c r="F950" s="18">
        <f t="shared" si="142"/>
        <v>0</v>
      </c>
      <c r="G950" s="18">
        <f t="shared" si="143"/>
        <v>0</v>
      </c>
      <c r="H950" s="19">
        <f t="shared" si="144"/>
        <v>0</v>
      </c>
      <c r="I950" s="18">
        <f t="shared" si="140"/>
        <v>42.553191489361701</v>
      </c>
      <c r="J950" s="19">
        <f t="shared" si="145"/>
        <v>0</v>
      </c>
      <c r="K950" s="19">
        <f t="shared" si="141"/>
        <v>87.5</v>
      </c>
      <c r="L950" s="20">
        <f>H950/$B$50</f>
        <v>0</v>
      </c>
      <c r="M950" s="20">
        <f>I950/$B$50</f>
        <v>0.85106382978723405</v>
      </c>
      <c r="N950" s="11">
        <f t="shared" si="146"/>
        <v>47399.999999999847</v>
      </c>
    </row>
    <row r="951" spans="4:14" ht="15" customHeight="1" x14ac:dyDescent="0.2">
      <c r="D951" s="34">
        <v>94.899999999999693</v>
      </c>
      <c r="E951" s="18">
        <f t="shared" si="139"/>
        <v>85.106382978723403</v>
      </c>
      <c r="F951" s="18">
        <f t="shared" si="142"/>
        <v>0</v>
      </c>
      <c r="G951" s="18">
        <f t="shared" si="143"/>
        <v>0</v>
      </c>
      <c r="H951" s="19">
        <f t="shared" si="144"/>
        <v>0</v>
      </c>
      <c r="I951" s="18">
        <f t="shared" si="140"/>
        <v>42.553191489361701</v>
      </c>
      <c r="J951" s="19">
        <f t="shared" si="145"/>
        <v>0</v>
      </c>
      <c r="K951" s="19">
        <f t="shared" si="141"/>
        <v>87.5</v>
      </c>
      <c r="L951" s="20">
        <f>H951/$B$50</f>
        <v>0</v>
      </c>
      <c r="M951" s="20">
        <f>I951/$B$50</f>
        <v>0.85106382978723405</v>
      </c>
      <c r="N951" s="11">
        <f t="shared" si="146"/>
        <v>47449.999999999847</v>
      </c>
    </row>
    <row r="952" spans="4:14" ht="15" customHeight="1" x14ac:dyDescent="0.2">
      <c r="D952" s="34">
        <v>94.999999999999702</v>
      </c>
      <c r="E952" s="18">
        <f t="shared" si="139"/>
        <v>85.106382978723403</v>
      </c>
      <c r="F952" s="18">
        <f t="shared" si="142"/>
        <v>0</v>
      </c>
      <c r="G952" s="18">
        <f t="shared" si="143"/>
        <v>0</v>
      </c>
      <c r="H952" s="19">
        <f t="shared" si="144"/>
        <v>0</v>
      </c>
      <c r="I952" s="18">
        <f t="shared" si="140"/>
        <v>42.553191489361701</v>
      </c>
      <c r="J952" s="19">
        <f t="shared" si="145"/>
        <v>0</v>
      </c>
      <c r="K952" s="19">
        <f t="shared" si="141"/>
        <v>87.5</v>
      </c>
      <c r="L952" s="20">
        <f>H952/$B$50</f>
        <v>0</v>
      </c>
      <c r="M952" s="20">
        <f>I952/$B$50</f>
        <v>0.85106382978723405</v>
      </c>
      <c r="N952" s="11">
        <f t="shared" si="146"/>
        <v>47499.999999999847</v>
      </c>
    </row>
    <row r="953" spans="4:14" ht="15" customHeight="1" x14ac:dyDescent="0.2">
      <c r="D953" s="34">
        <v>95.099999999999696</v>
      </c>
      <c r="E953" s="18">
        <f t="shared" si="139"/>
        <v>85.106382978723403</v>
      </c>
      <c r="F953" s="18">
        <f t="shared" si="142"/>
        <v>0</v>
      </c>
      <c r="G953" s="18">
        <f t="shared" si="143"/>
        <v>0</v>
      </c>
      <c r="H953" s="19">
        <f t="shared" si="144"/>
        <v>0</v>
      </c>
      <c r="I953" s="18">
        <f t="shared" si="140"/>
        <v>42.553191489361701</v>
      </c>
      <c r="J953" s="19">
        <f t="shared" si="145"/>
        <v>0</v>
      </c>
      <c r="K953" s="19">
        <f t="shared" si="141"/>
        <v>87.5</v>
      </c>
      <c r="L953" s="20">
        <f>H953/$B$50</f>
        <v>0</v>
      </c>
      <c r="M953" s="20">
        <f>I953/$B$50</f>
        <v>0.85106382978723405</v>
      </c>
      <c r="N953" s="11">
        <f t="shared" si="146"/>
        <v>47549.999999999847</v>
      </c>
    </row>
    <row r="954" spans="4:14" ht="15" customHeight="1" x14ac:dyDescent="0.2">
      <c r="D954" s="34">
        <v>95.199999999999704</v>
      </c>
      <c r="E954" s="18">
        <f t="shared" si="139"/>
        <v>85.106382978723403</v>
      </c>
      <c r="F954" s="18">
        <f t="shared" si="142"/>
        <v>0</v>
      </c>
      <c r="G954" s="18">
        <f t="shared" si="143"/>
        <v>0</v>
      </c>
      <c r="H954" s="19">
        <f t="shared" si="144"/>
        <v>0</v>
      </c>
      <c r="I954" s="18">
        <f t="shared" si="140"/>
        <v>42.553191489361701</v>
      </c>
      <c r="J954" s="19">
        <f t="shared" si="145"/>
        <v>0</v>
      </c>
      <c r="K954" s="19">
        <f t="shared" si="141"/>
        <v>87.5</v>
      </c>
      <c r="L954" s="20">
        <f>H954/$B$50</f>
        <v>0</v>
      </c>
      <c r="M954" s="20">
        <f>I954/$B$50</f>
        <v>0.85106382978723405</v>
      </c>
      <c r="N954" s="11">
        <f t="shared" si="146"/>
        <v>47599.999999999854</v>
      </c>
    </row>
    <row r="955" spans="4:14" ht="15" customHeight="1" x14ac:dyDescent="0.2">
      <c r="D955" s="34">
        <v>95.299999999999699</v>
      </c>
      <c r="E955" s="18">
        <f t="shared" si="139"/>
        <v>85.106382978723403</v>
      </c>
      <c r="F955" s="18">
        <f t="shared" si="142"/>
        <v>0</v>
      </c>
      <c r="G955" s="18">
        <f t="shared" si="143"/>
        <v>0</v>
      </c>
      <c r="H955" s="19">
        <f t="shared" si="144"/>
        <v>0</v>
      </c>
      <c r="I955" s="18">
        <f t="shared" si="140"/>
        <v>42.553191489361701</v>
      </c>
      <c r="J955" s="19">
        <f t="shared" si="145"/>
        <v>0</v>
      </c>
      <c r="K955" s="19">
        <f t="shared" si="141"/>
        <v>87.5</v>
      </c>
      <c r="L955" s="20">
        <f>H955/$B$50</f>
        <v>0</v>
      </c>
      <c r="M955" s="20">
        <f>I955/$B$50</f>
        <v>0.85106382978723405</v>
      </c>
      <c r="N955" s="11">
        <f t="shared" si="146"/>
        <v>47649.999999999847</v>
      </c>
    </row>
    <row r="956" spans="4:14" ht="15" customHeight="1" x14ac:dyDescent="0.2">
      <c r="D956" s="34">
        <v>95.399999999999693</v>
      </c>
      <c r="E956" s="18">
        <f t="shared" si="139"/>
        <v>85.106382978723403</v>
      </c>
      <c r="F956" s="18">
        <f t="shared" si="142"/>
        <v>0</v>
      </c>
      <c r="G956" s="18">
        <f t="shared" si="143"/>
        <v>0</v>
      </c>
      <c r="H956" s="19">
        <f t="shared" si="144"/>
        <v>0</v>
      </c>
      <c r="I956" s="18">
        <f t="shared" si="140"/>
        <v>42.553191489361701</v>
      </c>
      <c r="J956" s="19">
        <f t="shared" si="145"/>
        <v>0</v>
      </c>
      <c r="K956" s="19">
        <f t="shared" si="141"/>
        <v>87.5</v>
      </c>
      <c r="L956" s="20">
        <f>H956/$B$50</f>
        <v>0</v>
      </c>
      <c r="M956" s="20">
        <f>I956/$B$50</f>
        <v>0.85106382978723405</v>
      </c>
      <c r="N956" s="11">
        <f t="shared" si="146"/>
        <v>47699.999999999847</v>
      </c>
    </row>
    <row r="957" spans="4:14" ht="15" customHeight="1" x14ac:dyDescent="0.2">
      <c r="D957" s="34">
        <v>95.499999999999702</v>
      </c>
      <c r="E957" s="18">
        <f t="shared" si="139"/>
        <v>85.106382978723403</v>
      </c>
      <c r="F957" s="18">
        <f t="shared" si="142"/>
        <v>0</v>
      </c>
      <c r="G957" s="18">
        <f t="shared" si="143"/>
        <v>0</v>
      </c>
      <c r="H957" s="19">
        <f t="shared" si="144"/>
        <v>0</v>
      </c>
      <c r="I957" s="18">
        <f t="shared" si="140"/>
        <v>42.553191489361701</v>
      </c>
      <c r="J957" s="19">
        <f t="shared" si="145"/>
        <v>0</v>
      </c>
      <c r="K957" s="19">
        <f t="shared" si="141"/>
        <v>87.5</v>
      </c>
      <c r="L957" s="20">
        <f>H957/$B$50</f>
        <v>0</v>
      </c>
      <c r="M957" s="20">
        <f>I957/$B$50</f>
        <v>0.85106382978723405</v>
      </c>
      <c r="N957" s="11">
        <f t="shared" si="146"/>
        <v>47749.999999999847</v>
      </c>
    </row>
    <row r="958" spans="4:14" ht="15" customHeight="1" x14ac:dyDescent="0.2">
      <c r="D958" s="34">
        <v>95.599999999999696</v>
      </c>
      <c r="E958" s="18">
        <f t="shared" si="139"/>
        <v>85.106382978723403</v>
      </c>
      <c r="F958" s="18">
        <f t="shared" si="142"/>
        <v>0</v>
      </c>
      <c r="G958" s="18">
        <f t="shared" si="143"/>
        <v>0</v>
      </c>
      <c r="H958" s="19">
        <f t="shared" si="144"/>
        <v>0</v>
      </c>
      <c r="I958" s="18">
        <f t="shared" si="140"/>
        <v>42.553191489361701</v>
      </c>
      <c r="J958" s="19">
        <f t="shared" si="145"/>
        <v>0</v>
      </c>
      <c r="K958" s="19">
        <f t="shared" si="141"/>
        <v>87.5</v>
      </c>
      <c r="L958" s="20">
        <f>H958/$B$50</f>
        <v>0</v>
      </c>
      <c r="M958" s="20">
        <f>I958/$B$50</f>
        <v>0.85106382978723405</v>
      </c>
      <c r="N958" s="11">
        <f t="shared" si="146"/>
        <v>47799.999999999847</v>
      </c>
    </row>
    <row r="959" spans="4:14" ht="15" customHeight="1" x14ac:dyDescent="0.2">
      <c r="D959" s="34">
        <v>95.699999999999704</v>
      </c>
      <c r="E959" s="18">
        <f t="shared" si="139"/>
        <v>85.106382978723403</v>
      </c>
      <c r="F959" s="18">
        <f t="shared" si="142"/>
        <v>0</v>
      </c>
      <c r="G959" s="18">
        <f t="shared" si="143"/>
        <v>0</v>
      </c>
      <c r="H959" s="19">
        <f t="shared" si="144"/>
        <v>0</v>
      </c>
      <c r="I959" s="18">
        <f t="shared" si="140"/>
        <v>42.553191489361701</v>
      </c>
      <c r="J959" s="19">
        <f t="shared" si="145"/>
        <v>0</v>
      </c>
      <c r="K959" s="19">
        <f t="shared" si="141"/>
        <v>87.5</v>
      </c>
      <c r="L959" s="20">
        <f>H959/$B$50</f>
        <v>0</v>
      </c>
      <c r="M959" s="20">
        <f>I959/$B$50</f>
        <v>0.85106382978723405</v>
      </c>
      <c r="N959" s="11">
        <f t="shared" si="146"/>
        <v>47849.999999999854</v>
      </c>
    </row>
    <row r="960" spans="4:14" ht="15" customHeight="1" x14ac:dyDescent="0.2">
      <c r="D960" s="34">
        <v>95.799999999999699</v>
      </c>
      <c r="E960" s="18">
        <f t="shared" si="139"/>
        <v>85.106382978723403</v>
      </c>
      <c r="F960" s="18">
        <f t="shared" si="142"/>
        <v>0</v>
      </c>
      <c r="G960" s="18">
        <f t="shared" si="143"/>
        <v>0</v>
      </c>
      <c r="H960" s="19">
        <f t="shared" si="144"/>
        <v>0</v>
      </c>
      <c r="I960" s="18">
        <f t="shared" si="140"/>
        <v>42.553191489361701</v>
      </c>
      <c r="J960" s="19">
        <f t="shared" si="145"/>
        <v>0</v>
      </c>
      <c r="K960" s="19">
        <f t="shared" si="141"/>
        <v>87.5</v>
      </c>
      <c r="L960" s="20">
        <f>H960/$B$50</f>
        <v>0</v>
      </c>
      <c r="M960" s="20">
        <f>I960/$B$50</f>
        <v>0.85106382978723405</v>
      </c>
      <c r="N960" s="11">
        <f t="shared" si="146"/>
        <v>47899.999999999847</v>
      </c>
    </row>
    <row r="961" spans="4:14" ht="15" customHeight="1" x14ac:dyDescent="0.2">
      <c r="D961" s="34">
        <v>95.899999999999693</v>
      </c>
      <c r="E961" s="18">
        <f t="shared" si="139"/>
        <v>85.106382978723403</v>
      </c>
      <c r="F961" s="18">
        <f t="shared" si="142"/>
        <v>0</v>
      </c>
      <c r="G961" s="18">
        <f t="shared" si="143"/>
        <v>0</v>
      </c>
      <c r="H961" s="19">
        <f t="shared" si="144"/>
        <v>0</v>
      </c>
      <c r="I961" s="18">
        <f t="shared" si="140"/>
        <v>42.553191489361701</v>
      </c>
      <c r="J961" s="19">
        <f t="shared" si="145"/>
        <v>0</v>
      </c>
      <c r="K961" s="19">
        <f t="shared" si="141"/>
        <v>87.5</v>
      </c>
      <c r="L961" s="20">
        <f>H961/$B$50</f>
        <v>0</v>
      </c>
      <c r="M961" s="20">
        <f>I961/$B$50</f>
        <v>0.85106382978723405</v>
      </c>
      <c r="N961" s="11">
        <f t="shared" si="146"/>
        <v>47949.999999999847</v>
      </c>
    </row>
    <row r="962" spans="4:14" ht="15" customHeight="1" x14ac:dyDescent="0.2">
      <c r="D962" s="34">
        <v>95.999999999999702</v>
      </c>
      <c r="E962" s="18">
        <f t="shared" si="139"/>
        <v>85.106382978723403</v>
      </c>
      <c r="F962" s="18">
        <f t="shared" si="142"/>
        <v>0</v>
      </c>
      <c r="G962" s="18">
        <f t="shared" si="143"/>
        <v>0</v>
      </c>
      <c r="H962" s="19">
        <f t="shared" si="144"/>
        <v>0</v>
      </c>
      <c r="I962" s="18">
        <f t="shared" si="140"/>
        <v>42.553191489361701</v>
      </c>
      <c r="J962" s="19">
        <f t="shared" si="145"/>
        <v>0</v>
      </c>
      <c r="K962" s="19">
        <f t="shared" si="141"/>
        <v>87.5</v>
      </c>
      <c r="L962" s="20">
        <f>H962/$B$50</f>
        <v>0</v>
      </c>
      <c r="M962" s="20">
        <f>I962/$B$50</f>
        <v>0.85106382978723405</v>
      </c>
      <c r="N962" s="11">
        <f t="shared" si="146"/>
        <v>47999.999999999847</v>
      </c>
    </row>
    <row r="963" spans="4:14" ht="15" customHeight="1" x14ac:dyDescent="0.2">
      <c r="D963" s="34">
        <v>96.099999999999696</v>
      </c>
      <c r="E963" s="18">
        <f t="shared" si="139"/>
        <v>85.106382978723403</v>
      </c>
      <c r="F963" s="18">
        <f t="shared" si="142"/>
        <v>0</v>
      </c>
      <c r="G963" s="18">
        <f t="shared" si="143"/>
        <v>0</v>
      </c>
      <c r="H963" s="19">
        <f t="shared" si="144"/>
        <v>0</v>
      </c>
      <c r="I963" s="18">
        <f t="shared" si="140"/>
        <v>42.553191489361701</v>
      </c>
      <c r="J963" s="19">
        <f t="shared" si="145"/>
        <v>0</v>
      </c>
      <c r="K963" s="19">
        <f t="shared" si="141"/>
        <v>87.5</v>
      </c>
      <c r="L963" s="20">
        <f>H963/$B$50</f>
        <v>0</v>
      </c>
      <c r="M963" s="20">
        <f>I963/$B$50</f>
        <v>0.85106382978723405</v>
      </c>
      <c r="N963" s="11">
        <f t="shared" si="146"/>
        <v>48049.999999999847</v>
      </c>
    </row>
    <row r="964" spans="4:14" ht="15" customHeight="1" x14ac:dyDescent="0.2">
      <c r="D964" s="34">
        <v>96.199999999999704</v>
      </c>
      <c r="E964" s="18">
        <f t="shared" ref="E964:E1002" si="147">MAX($B$53,$B$50*$B$52*($B$51*(1+$B$14)/($B$51+K963))+$B$15)</f>
        <v>85.106382978723403</v>
      </c>
      <c r="F964" s="18">
        <f t="shared" si="142"/>
        <v>0</v>
      </c>
      <c r="G964" s="18">
        <f t="shared" si="143"/>
        <v>0</v>
      </c>
      <c r="H964" s="19">
        <f t="shared" si="144"/>
        <v>0</v>
      </c>
      <c r="I964" s="18">
        <f t="shared" ref="I964:I1002" si="148">MAX(E964-H964-$B$15,0)/$B$52*$B$41</f>
        <v>42.553191489361701</v>
      </c>
      <c r="J964" s="19">
        <f t="shared" si="145"/>
        <v>0</v>
      </c>
      <c r="K964" s="19">
        <f t="shared" ref="K964:K1002" si="149">MAX(J964+$B$28,$B$56)</f>
        <v>87.5</v>
      </c>
      <c r="L964" s="20">
        <f>H964/$B$50</f>
        <v>0</v>
      </c>
      <c r="M964" s="20">
        <f>I964/$B$50</f>
        <v>0.85106382978723405</v>
      </c>
      <c r="N964" s="11">
        <f t="shared" si="146"/>
        <v>48099.999999999854</v>
      </c>
    </row>
    <row r="965" spans="4:14" ht="15" customHeight="1" x14ac:dyDescent="0.2">
      <c r="D965" s="34">
        <v>96.299999999999699</v>
      </c>
      <c r="E965" s="18">
        <f t="shared" si="147"/>
        <v>85.106382978723403</v>
      </c>
      <c r="F965" s="18">
        <f t="shared" si="142"/>
        <v>0</v>
      </c>
      <c r="G965" s="18">
        <f t="shared" si="143"/>
        <v>0</v>
      </c>
      <c r="H965" s="19">
        <f t="shared" si="144"/>
        <v>0</v>
      </c>
      <c r="I965" s="18">
        <f t="shared" si="148"/>
        <v>42.553191489361701</v>
      </c>
      <c r="J965" s="19">
        <f t="shared" si="145"/>
        <v>0</v>
      </c>
      <c r="K965" s="19">
        <f t="shared" si="149"/>
        <v>87.5</v>
      </c>
      <c r="L965" s="20">
        <f>H965/$B$50</f>
        <v>0</v>
      </c>
      <c r="M965" s="20">
        <f>I965/$B$50</f>
        <v>0.85106382978723405</v>
      </c>
      <c r="N965" s="11">
        <f t="shared" si="146"/>
        <v>48149.999999999847</v>
      </c>
    </row>
    <row r="966" spans="4:14" ht="15" customHeight="1" x14ac:dyDescent="0.2">
      <c r="D966" s="34">
        <v>96.399999999999693</v>
      </c>
      <c r="E966" s="18">
        <f t="shared" si="147"/>
        <v>85.106382978723403</v>
      </c>
      <c r="F966" s="18">
        <f t="shared" si="142"/>
        <v>0</v>
      </c>
      <c r="G966" s="18">
        <f t="shared" si="143"/>
        <v>0</v>
      </c>
      <c r="H966" s="19">
        <f t="shared" si="144"/>
        <v>0</v>
      </c>
      <c r="I966" s="18">
        <f t="shared" si="148"/>
        <v>42.553191489361701</v>
      </c>
      <c r="J966" s="19">
        <f t="shared" si="145"/>
        <v>0</v>
      </c>
      <c r="K966" s="19">
        <f t="shared" si="149"/>
        <v>87.5</v>
      </c>
      <c r="L966" s="20">
        <f>H966/$B$50</f>
        <v>0</v>
      </c>
      <c r="M966" s="20">
        <f>I966/$B$50</f>
        <v>0.85106382978723405</v>
      </c>
      <c r="N966" s="11">
        <f t="shared" si="146"/>
        <v>48199.999999999847</v>
      </c>
    </row>
    <row r="967" spans="4:14" ht="15" customHeight="1" x14ac:dyDescent="0.2">
      <c r="D967" s="34">
        <v>96.499999999999702</v>
      </c>
      <c r="E967" s="18">
        <f t="shared" si="147"/>
        <v>85.106382978723403</v>
      </c>
      <c r="F967" s="18">
        <f t="shared" si="142"/>
        <v>0</v>
      </c>
      <c r="G967" s="18">
        <f t="shared" si="143"/>
        <v>0</v>
      </c>
      <c r="H967" s="19">
        <f t="shared" si="144"/>
        <v>0</v>
      </c>
      <c r="I967" s="18">
        <f t="shared" si="148"/>
        <v>42.553191489361701</v>
      </c>
      <c r="J967" s="19">
        <f t="shared" si="145"/>
        <v>0</v>
      </c>
      <c r="K967" s="19">
        <f t="shared" si="149"/>
        <v>87.5</v>
      </c>
      <c r="L967" s="20">
        <f>H967/$B$50</f>
        <v>0</v>
      </c>
      <c r="M967" s="20">
        <f>I967/$B$50</f>
        <v>0.85106382978723405</v>
      </c>
      <c r="N967" s="11">
        <f t="shared" si="146"/>
        <v>48249.999999999847</v>
      </c>
    </row>
    <row r="968" spans="4:14" ht="15" customHeight="1" x14ac:dyDescent="0.2">
      <c r="D968" s="34">
        <v>96.599999999999696</v>
      </c>
      <c r="E968" s="18">
        <f t="shared" si="147"/>
        <v>85.106382978723403</v>
      </c>
      <c r="F968" s="18">
        <f t="shared" si="142"/>
        <v>0</v>
      </c>
      <c r="G968" s="18">
        <f t="shared" si="143"/>
        <v>0</v>
      </c>
      <c r="H968" s="19">
        <f t="shared" si="144"/>
        <v>0</v>
      </c>
      <c r="I968" s="18">
        <f t="shared" si="148"/>
        <v>42.553191489361701</v>
      </c>
      <c r="J968" s="19">
        <f t="shared" si="145"/>
        <v>0</v>
      </c>
      <c r="K968" s="19">
        <f t="shared" si="149"/>
        <v>87.5</v>
      </c>
      <c r="L968" s="20">
        <f>H968/$B$50</f>
        <v>0</v>
      </c>
      <c r="M968" s="20">
        <f>I968/$B$50</f>
        <v>0.85106382978723405</v>
      </c>
      <c r="N968" s="11">
        <f t="shared" si="146"/>
        <v>48299.999999999847</v>
      </c>
    </row>
    <row r="969" spans="4:14" ht="15" customHeight="1" x14ac:dyDescent="0.2">
      <c r="D969" s="34">
        <v>96.699999999999704</v>
      </c>
      <c r="E969" s="18">
        <f t="shared" si="147"/>
        <v>85.106382978723403</v>
      </c>
      <c r="F969" s="18">
        <f t="shared" si="142"/>
        <v>0</v>
      </c>
      <c r="G969" s="18">
        <f t="shared" si="143"/>
        <v>0</v>
      </c>
      <c r="H969" s="19">
        <f t="shared" si="144"/>
        <v>0</v>
      </c>
      <c r="I969" s="18">
        <f t="shared" si="148"/>
        <v>42.553191489361701</v>
      </c>
      <c r="J969" s="19">
        <f t="shared" si="145"/>
        <v>0</v>
      </c>
      <c r="K969" s="19">
        <f t="shared" si="149"/>
        <v>87.5</v>
      </c>
      <c r="L969" s="20">
        <f>H969/$B$50</f>
        <v>0</v>
      </c>
      <c r="M969" s="20">
        <f>I969/$B$50</f>
        <v>0.85106382978723405</v>
      </c>
      <c r="N969" s="11">
        <f t="shared" si="146"/>
        <v>48349.999999999854</v>
      </c>
    </row>
    <row r="970" spans="4:14" ht="15" customHeight="1" x14ac:dyDescent="0.2">
      <c r="D970" s="34">
        <v>96.799999999999699</v>
      </c>
      <c r="E970" s="18">
        <f t="shared" si="147"/>
        <v>85.106382978723403</v>
      </c>
      <c r="F970" s="18">
        <f t="shared" si="142"/>
        <v>0</v>
      </c>
      <c r="G970" s="18">
        <f t="shared" si="143"/>
        <v>0</v>
      </c>
      <c r="H970" s="19">
        <f t="shared" si="144"/>
        <v>0</v>
      </c>
      <c r="I970" s="18">
        <f t="shared" si="148"/>
        <v>42.553191489361701</v>
      </c>
      <c r="J970" s="19">
        <f t="shared" si="145"/>
        <v>0</v>
      </c>
      <c r="K970" s="19">
        <f t="shared" si="149"/>
        <v>87.5</v>
      </c>
      <c r="L970" s="20">
        <f>H970/$B$50</f>
        <v>0</v>
      </c>
      <c r="M970" s="20">
        <f>I970/$B$50</f>
        <v>0.85106382978723405</v>
      </c>
      <c r="N970" s="11">
        <f t="shared" si="146"/>
        <v>48399.999999999847</v>
      </c>
    </row>
    <row r="971" spans="4:14" ht="15" customHeight="1" x14ac:dyDescent="0.2">
      <c r="D971" s="34">
        <v>96.899999999999693</v>
      </c>
      <c r="E971" s="18">
        <f t="shared" si="147"/>
        <v>85.106382978723403</v>
      </c>
      <c r="F971" s="18">
        <f t="shared" si="142"/>
        <v>0</v>
      </c>
      <c r="G971" s="18">
        <f t="shared" si="143"/>
        <v>0</v>
      </c>
      <c r="H971" s="19">
        <f t="shared" si="144"/>
        <v>0</v>
      </c>
      <c r="I971" s="18">
        <f t="shared" si="148"/>
        <v>42.553191489361701</v>
      </c>
      <c r="J971" s="19">
        <f t="shared" si="145"/>
        <v>0</v>
      </c>
      <c r="K971" s="19">
        <f t="shared" si="149"/>
        <v>87.5</v>
      </c>
      <c r="L971" s="20">
        <f>H971/$B$50</f>
        <v>0</v>
      </c>
      <c r="M971" s="20">
        <f>I971/$B$50</f>
        <v>0.85106382978723405</v>
      </c>
      <c r="N971" s="11">
        <f t="shared" si="146"/>
        <v>48449.999999999847</v>
      </c>
    </row>
    <row r="972" spans="4:14" ht="15" customHeight="1" x14ac:dyDescent="0.2">
      <c r="D972" s="34">
        <v>96.999999999999702</v>
      </c>
      <c r="E972" s="18">
        <f t="shared" si="147"/>
        <v>85.106382978723403</v>
      </c>
      <c r="F972" s="18">
        <f t="shared" si="142"/>
        <v>0</v>
      </c>
      <c r="G972" s="18">
        <f t="shared" si="143"/>
        <v>0</v>
      </c>
      <c r="H972" s="19">
        <f t="shared" si="144"/>
        <v>0</v>
      </c>
      <c r="I972" s="18">
        <f t="shared" si="148"/>
        <v>42.553191489361701</v>
      </c>
      <c r="J972" s="19">
        <f t="shared" si="145"/>
        <v>0</v>
      </c>
      <c r="K972" s="19">
        <f t="shared" si="149"/>
        <v>87.5</v>
      </c>
      <c r="L972" s="20">
        <f>H972/$B$50</f>
        <v>0</v>
      </c>
      <c r="M972" s="20">
        <f>I972/$B$50</f>
        <v>0.85106382978723405</v>
      </c>
      <c r="N972" s="11">
        <f t="shared" si="146"/>
        <v>48499.999999999847</v>
      </c>
    </row>
    <row r="973" spans="4:14" ht="15" customHeight="1" x14ac:dyDescent="0.2">
      <c r="D973" s="34">
        <v>97.099999999999696</v>
      </c>
      <c r="E973" s="18">
        <f t="shared" si="147"/>
        <v>85.106382978723403</v>
      </c>
      <c r="F973" s="18">
        <f t="shared" si="142"/>
        <v>0</v>
      </c>
      <c r="G973" s="18">
        <f t="shared" si="143"/>
        <v>0</v>
      </c>
      <c r="H973" s="19">
        <f t="shared" si="144"/>
        <v>0</v>
      </c>
      <c r="I973" s="18">
        <f t="shared" si="148"/>
        <v>42.553191489361701</v>
      </c>
      <c r="J973" s="19">
        <f t="shared" si="145"/>
        <v>0</v>
      </c>
      <c r="K973" s="19">
        <f t="shared" si="149"/>
        <v>87.5</v>
      </c>
      <c r="L973" s="20">
        <f>H973/$B$50</f>
        <v>0</v>
      </c>
      <c r="M973" s="20">
        <f>I973/$B$50</f>
        <v>0.85106382978723405</v>
      </c>
      <c r="N973" s="11">
        <f t="shared" si="146"/>
        <v>48549.999999999847</v>
      </c>
    </row>
    <row r="974" spans="4:14" ht="15" customHeight="1" x14ac:dyDescent="0.2">
      <c r="D974" s="34">
        <v>97.199999999999704</v>
      </c>
      <c r="E974" s="18">
        <f t="shared" si="147"/>
        <v>85.106382978723403</v>
      </c>
      <c r="F974" s="18">
        <f t="shared" si="142"/>
        <v>0</v>
      </c>
      <c r="G974" s="18">
        <f t="shared" si="143"/>
        <v>0</v>
      </c>
      <c r="H974" s="19">
        <f t="shared" si="144"/>
        <v>0</v>
      </c>
      <c r="I974" s="18">
        <f t="shared" si="148"/>
        <v>42.553191489361701</v>
      </c>
      <c r="J974" s="19">
        <f t="shared" si="145"/>
        <v>0</v>
      </c>
      <c r="K974" s="19">
        <f t="shared" si="149"/>
        <v>87.5</v>
      </c>
      <c r="L974" s="20">
        <f>H974/$B$50</f>
        <v>0</v>
      </c>
      <c r="M974" s="20">
        <f>I974/$B$50</f>
        <v>0.85106382978723405</v>
      </c>
      <c r="N974" s="11">
        <f t="shared" si="146"/>
        <v>48599.999999999854</v>
      </c>
    </row>
    <row r="975" spans="4:14" ht="15" customHeight="1" x14ac:dyDescent="0.2">
      <c r="D975" s="34">
        <v>97.299999999999699</v>
      </c>
      <c r="E975" s="18">
        <f t="shared" si="147"/>
        <v>85.106382978723403</v>
      </c>
      <c r="F975" s="18">
        <f t="shared" si="142"/>
        <v>0</v>
      </c>
      <c r="G975" s="18">
        <f t="shared" si="143"/>
        <v>0</v>
      </c>
      <c r="H975" s="19">
        <f t="shared" si="144"/>
        <v>0</v>
      </c>
      <c r="I975" s="18">
        <f t="shared" si="148"/>
        <v>42.553191489361701</v>
      </c>
      <c r="J975" s="19">
        <f t="shared" si="145"/>
        <v>0</v>
      </c>
      <c r="K975" s="19">
        <f t="shared" si="149"/>
        <v>87.5</v>
      </c>
      <c r="L975" s="20">
        <f>H975/$B$50</f>
        <v>0</v>
      </c>
      <c r="M975" s="20">
        <f>I975/$B$50</f>
        <v>0.85106382978723405</v>
      </c>
      <c r="N975" s="11">
        <f t="shared" si="146"/>
        <v>48649.999999999847</v>
      </c>
    </row>
    <row r="976" spans="4:14" ht="15" customHeight="1" x14ac:dyDescent="0.2">
      <c r="D976" s="34">
        <v>97.399999999999693</v>
      </c>
      <c r="E976" s="18">
        <f t="shared" si="147"/>
        <v>85.106382978723403</v>
      </c>
      <c r="F976" s="18">
        <f t="shared" si="142"/>
        <v>0</v>
      </c>
      <c r="G976" s="18">
        <f t="shared" si="143"/>
        <v>0</v>
      </c>
      <c r="H976" s="19">
        <f t="shared" si="144"/>
        <v>0</v>
      </c>
      <c r="I976" s="18">
        <f t="shared" si="148"/>
        <v>42.553191489361701</v>
      </c>
      <c r="J976" s="19">
        <f t="shared" si="145"/>
        <v>0</v>
      </c>
      <c r="K976" s="19">
        <f t="shared" si="149"/>
        <v>87.5</v>
      </c>
      <c r="L976" s="20">
        <f>H976/$B$50</f>
        <v>0</v>
      </c>
      <c r="M976" s="20">
        <f>I976/$B$50</f>
        <v>0.85106382978723405</v>
      </c>
      <c r="N976" s="11">
        <f t="shared" si="146"/>
        <v>48699.999999999847</v>
      </c>
    </row>
    <row r="977" spans="4:14" ht="15" customHeight="1" x14ac:dyDescent="0.2">
      <c r="D977" s="34">
        <v>97.499999999999702</v>
      </c>
      <c r="E977" s="18">
        <f t="shared" si="147"/>
        <v>85.106382978723403</v>
      </c>
      <c r="F977" s="18">
        <f t="shared" si="142"/>
        <v>0</v>
      </c>
      <c r="G977" s="18">
        <f t="shared" si="143"/>
        <v>0</v>
      </c>
      <c r="H977" s="19">
        <f t="shared" si="144"/>
        <v>0</v>
      </c>
      <c r="I977" s="18">
        <f t="shared" si="148"/>
        <v>42.553191489361701</v>
      </c>
      <c r="J977" s="19">
        <f t="shared" si="145"/>
        <v>0</v>
      </c>
      <c r="K977" s="19">
        <f t="shared" si="149"/>
        <v>87.5</v>
      </c>
      <c r="L977" s="20">
        <f>H977/$B$50</f>
        <v>0</v>
      </c>
      <c r="M977" s="20">
        <f>I977/$B$50</f>
        <v>0.85106382978723405</v>
      </c>
      <c r="N977" s="11">
        <f t="shared" si="146"/>
        <v>48749.999999999847</v>
      </c>
    </row>
    <row r="978" spans="4:14" ht="15" customHeight="1" x14ac:dyDescent="0.2">
      <c r="D978" s="34">
        <v>97.599999999999696</v>
      </c>
      <c r="E978" s="18">
        <f t="shared" si="147"/>
        <v>85.106382978723403</v>
      </c>
      <c r="F978" s="18">
        <f t="shared" si="142"/>
        <v>0</v>
      </c>
      <c r="G978" s="18">
        <f t="shared" si="143"/>
        <v>0</v>
      </c>
      <c r="H978" s="19">
        <f t="shared" si="144"/>
        <v>0</v>
      </c>
      <c r="I978" s="18">
        <f t="shared" si="148"/>
        <v>42.553191489361701</v>
      </c>
      <c r="J978" s="19">
        <f t="shared" si="145"/>
        <v>0</v>
      </c>
      <c r="K978" s="19">
        <f t="shared" si="149"/>
        <v>87.5</v>
      </c>
      <c r="L978" s="20">
        <f>H978/$B$50</f>
        <v>0</v>
      </c>
      <c r="M978" s="20">
        <f>I978/$B$50</f>
        <v>0.85106382978723405</v>
      </c>
      <c r="N978" s="11">
        <f t="shared" si="146"/>
        <v>48799.999999999847</v>
      </c>
    </row>
    <row r="979" spans="4:14" ht="15" customHeight="1" x14ac:dyDescent="0.2">
      <c r="D979" s="34">
        <v>97.699999999999704</v>
      </c>
      <c r="E979" s="18">
        <f t="shared" si="147"/>
        <v>85.106382978723403</v>
      </c>
      <c r="F979" s="18">
        <f t="shared" si="142"/>
        <v>0</v>
      </c>
      <c r="G979" s="18">
        <f t="shared" si="143"/>
        <v>0</v>
      </c>
      <c r="H979" s="19">
        <f t="shared" si="144"/>
        <v>0</v>
      </c>
      <c r="I979" s="18">
        <f t="shared" si="148"/>
        <v>42.553191489361701</v>
      </c>
      <c r="J979" s="19">
        <f t="shared" si="145"/>
        <v>0</v>
      </c>
      <c r="K979" s="19">
        <f t="shared" si="149"/>
        <v>87.5</v>
      </c>
      <c r="L979" s="20">
        <f>H979/$B$50</f>
        <v>0</v>
      </c>
      <c r="M979" s="20">
        <f>I979/$B$50</f>
        <v>0.85106382978723405</v>
      </c>
      <c r="N979" s="11">
        <f t="shared" si="146"/>
        <v>48849.999999999854</v>
      </c>
    </row>
    <row r="980" spans="4:14" ht="15" customHeight="1" x14ac:dyDescent="0.2">
      <c r="D980" s="34">
        <v>97.799999999999699</v>
      </c>
      <c r="E980" s="18">
        <f t="shared" si="147"/>
        <v>85.106382978723403</v>
      </c>
      <c r="F980" s="18">
        <f t="shared" si="142"/>
        <v>0</v>
      </c>
      <c r="G980" s="18">
        <f t="shared" si="143"/>
        <v>0</v>
      </c>
      <c r="H980" s="19">
        <f t="shared" si="144"/>
        <v>0</v>
      </c>
      <c r="I980" s="18">
        <f t="shared" si="148"/>
        <v>42.553191489361701</v>
      </c>
      <c r="J980" s="19">
        <f t="shared" si="145"/>
        <v>0</v>
      </c>
      <c r="K980" s="19">
        <f t="shared" si="149"/>
        <v>87.5</v>
      </c>
      <c r="L980" s="20">
        <f>H980/$B$50</f>
        <v>0</v>
      </c>
      <c r="M980" s="20">
        <f>I980/$B$50</f>
        <v>0.85106382978723405</v>
      </c>
      <c r="N980" s="11">
        <f t="shared" si="146"/>
        <v>48899.999999999847</v>
      </c>
    </row>
    <row r="981" spans="4:14" ht="15" customHeight="1" x14ac:dyDescent="0.2">
      <c r="D981" s="34">
        <v>97.899999999999693</v>
      </c>
      <c r="E981" s="18">
        <f t="shared" si="147"/>
        <v>85.106382978723403</v>
      </c>
      <c r="F981" s="18">
        <f t="shared" si="142"/>
        <v>0</v>
      </c>
      <c r="G981" s="18">
        <f t="shared" si="143"/>
        <v>0</v>
      </c>
      <c r="H981" s="19">
        <f t="shared" si="144"/>
        <v>0</v>
      </c>
      <c r="I981" s="18">
        <f t="shared" si="148"/>
        <v>42.553191489361701</v>
      </c>
      <c r="J981" s="19">
        <f t="shared" si="145"/>
        <v>0</v>
      </c>
      <c r="K981" s="19">
        <f t="shared" si="149"/>
        <v>87.5</v>
      </c>
      <c r="L981" s="20">
        <f>H981/$B$50</f>
        <v>0</v>
      </c>
      <c r="M981" s="20">
        <f>I981/$B$50</f>
        <v>0.85106382978723405</v>
      </c>
      <c r="N981" s="11">
        <f t="shared" si="146"/>
        <v>48949.999999999847</v>
      </c>
    </row>
    <row r="982" spans="4:14" ht="15" customHeight="1" x14ac:dyDescent="0.2">
      <c r="D982" s="34">
        <v>97.999999999999702</v>
      </c>
      <c r="E982" s="18">
        <f t="shared" si="147"/>
        <v>85.106382978723403</v>
      </c>
      <c r="F982" s="18">
        <f t="shared" si="142"/>
        <v>0</v>
      </c>
      <c r="G982" s="18">
        <f t="shared" si="143"/>
        <v>0</v>
      </c>
      <c r="H982" s="19">
        <f t="shared" si="144"/>
        <v>0</v>
      </c>
      <c r="I982" s="18">
        <f t="shared" si="148"/>
        <v>42.553191489361701</v>
      </c>
      <c r="J982" s="19">
        <f t="shared" si="145"/>
        <v>0</v>
      </c>
      <c r="K982" s="19">
        <f t="shared" si="149"/>
        <v>87.5</v>
      </c>
      <c r="L982" s="20">
        <f>H982/$B$50</f>
        <v>0</v>
      </c>
      <c r="M982" s="20">
        <f>I982/$B$50</f>
        <v>0.85106382978723405</v>
      </c>
      <c r="N982" s="11">
        <f t="shared" si="146"/>
        <v>48999.999999999847</v>
      </c>
    </row>
    <row r="983" spans="4:14" ht="15" customHeight="1" x14ac:dyDescent="0.2">
      <c r="D983" s="34">
        <v>98.099999999999696</v>
      </c>
      <c r="E983" s="18">
        <f t="shared" si="147"/>
        <v>85.106382978723403</v>
      </c>
      <c r="F983" s="18">
        <f t="shared" si="142"/>
        <v>0</v>
      </c>
      <c r="G983" s="18">
        <f t="shared" si="143"/>
        <v>0</v>
      </c>
      <c r="H983" s="19">
        <f t="shared" si="144"/>
        <v>0</v>
      </c>
      <c r="I983" s="18">
        <f t="shared" si="148"/>
        <v>42.553191489361701</v>
      </c>
      <c r="J983" s="19">
        <f t="shared" si="145"/>
        <v>0</v>
      </c>
      <c r="K983" s="19">
        <f t="shared" si="149"/>
        <v>87.5</v>
      </c>
      <c r="L983" s="20">
        <f>H983/$B$50</f>
        <v>0</v>
      </c>
      <c r="M983" s="20">
        <f>I983/$B$50</f>
        <v>0.85106382978723405</v>
      </c>
      <c r="N983" s="11">
        <f t="shared" si="146"/>
        <v>49049.999999999847</v>
      </c>
    </row>
    <row r="984" spans="4:14" ht="15" customHeight="1" x14ac:dyDescent="0.2">
      <c r="D984" s="34">
        <v>98.199999999999704</v>
      </c>
      <c r="E984" s="18">
        <f t="shared" si="147"/>
        <v>85.106382978723403</v>
      </c>
      <c r="F984" s="18">
        <f t="shared" si="142"/>
        <v>0</v>
      </c>
      <c r="G984" s="18">
        <f t="shared" si="143"/>
        <v>0</v>
      </c>
      <c r="H984" s="19">
        <f t="shared" si="144"/>
        <v>0</v>
      </c>
      <c r="I984" s="18">
        <f t="shared" si="148"/>
        <v>42.553191489361701</v>
      </c>
      <c r="J984" s="19">
        <f t="shared" si="145"/>
        <v>0</v>
      </c>
      <c r="K984" s="19">
        <f t="shared" si="149"/>
        <v>87.5</v>
      </c>
      <c r="L984" s="20">
        <f>H984/$B$50</f>
        <v>0</v>
      </c>
      <c r="M984" s="20">
        <f>I984/$B$50</f>
        <v>0.85106382978723405</v>
      </c>
      <c r="N984" s="11">
        <f t="shared" si="146"/>
        <v>49099.999999999854</v>
      </c>
    </row>
    <row r="985" spans="4:14" ht="15" customHeight="1" x14ac:dyDescent="0.2">
      <c r="D985" s="34">
        <v>98.299999999999699</v>
      </c>
      <c r="E985" s="18">
        <f t="shared" si="147"/>
        <v>85.106382978723403</v>
      </c>
      <c r="F985" s="18">
        <f t="shared" si="142"/>
        <v>0</v>
      </c>
      <c r="G985" s="18">
        <f t="shared" si="143"/>
        <v>0</v>
      </c>
      <c r="H985" s="19">
        <f t="shared" si="144"/>
        <v>0</v>
      </c>
      <c r="I985" s="18">
        <f t="shared" si="148"/>
        <v>42.553191489361701</v>
      </c>
      <c r="J985" s="19">
        <f t="shared" si="145"/>
        <v>0</v>
      </c>
      <c r="K985" s="19">
        <f t="shared" si="149"/>
        <v>87.5</v>
      </c>
      <c r="L985" s="20">
        <f>H985/$B$50</f>
        <v>0</v>
      </c>
      <c r="M985" s="20">
        <f>I985/$B$50</f>
        <v>0.85106382978723405</v>
      </c>
      <c r="N985" s="11">
        <f t="shared" si="146"/>
        <v>49149.999999999847</v>
      </c>
    </row>
    <row r="986" spans="4:14" ht="15" customHeight="1" x14ac:dyDescent="0.2">
      <c r="D986" s="34">
        <v>98.399999999999693</v>
      </c>
      <c r="E986" s="18">
        <f t="shared" si="147"/>
        <v>85.106382978723403</v>
      </c>
      <c r="F986" s="18">
        <f t="shared" si="142"/>
        <v>0</v>
      </c>
      <c r="G986" s="18">
        <f t="shared" si="143"/>
        <v>0</v>
      </c>
      <c r="H986" s="19">
        <f t="shared" si="144"/>
        <v>0</v>
      </c>
      <c r="I986" s="18">
        <f t="shared" si="148"/>
        <v>42.553191489361701</v>
      </c>
      <c r="J986" s="19">
        <f t="shared" si="145"/>
        <v>0</v>
      </c>
      <c r="K986" s="19">
        <f t="shared" si="149"/>
        <v>87.5</v>
      </c>
      <c r="L986" s="20">
        <f>H986/$B$50</f>
        <v>0</v>
      </c>
      <c r="M986" s="20">
        <f>I986/$B$50</f>
        <v>0.85106382978723405</v>
      </c>
      <c r="N986" s="11">
        <f t="shared" si="146"/>
        <v>49199.999999999847</v>
      </c>
    </row>
    <row r="987" spans="4:14" ht="15" customHeight="1" x14ac:dyDescent="0.2">
      <c r="D987" s="34">
        <v>98.499999999999702</v>
      </c>
      <c r="E987" s="18">
        <f t="shared" si="147"/>
        <v>85.106382978723403</v>
      </c>
      <c r="F987" s="18">
        <f t="shared" si="142"/>
        <v>0</v>
      </c>
      <c r="G987" s="18">
        <f t="shared" si="143"/>
        <v>0</v>
      </c>
      <c r="H987" s="19">
        <f t="shared" si="144"/>
        <v>0</v>
      </c>
      <c r="I987" s="18">
        <f t="shared" si="148"/>
        <v>42.553191489361701</v>
      </c>
      <c r="J987" s="19">
        <f t="shared" si="145"/>
        <v>0</v>
      </c>
      <c r="K987" s="19">
        <f t="shared" si="149"/>
        <v>87.5</v>
      </c>
      <c r="L987" s="20">
        <f>H987/$B$50</f>
        <v>0</v>
      </c>
      <c r="M987" s="20">
        <f>I987/$B$50</f>
        <v>0.85106382978723405</v>
      </c>
      <c r="N987" s="11">
        <f t="shared" si="146"/>
        <v>49249.999999999847</v>
      </c>
    </row>
    <row r="988" spans="4:14" ht="15" customHeight="1" x14ac:dyDescent="0.2">
      <c r="D988" s="34">
        <v>98.599999999999696</v>
      </c>
      <c r="E988" s="18">
        <f t="shared" si="147"/>
        <v>85.106382978723403</v>
      </c>
      <c r="F988" s="18">
        <f t="shared" si="142"/>
        <v>0</v>
      </c>
      <c r="G988" s="18">
        <f t="shared" si="143"/>
        <v>0</v>
      </c>
      <c r="H988" s="19">
        <f t="shared" si="144"/>
        <v>0</v>
      </c>
      <c r="I988" s="18">
        <f t="shared" si="148"/>
        <v>42.553191489361701</v>
      </c>
      <c r="J988" s="19">
        <f t="shared" si="145"/>
        <v>0</v>
      </c>
      <c r="K988" s="19">
        <f t="shared" si="149"/>
        <v>87.5</v>
      </c>
      <c r="L988" s="20">
        <f>H988/$B$50</f>
        <v>0</v>
      </c>
      <c r="M988" s="20">
        <f>I988/$B$50</f>
        <v>0.85106382978723405</v>
      </c>
      <c r="N988" s="11">
        <f t="shared" si="146"/>
        <v>49299.999999999847</v>
      </c>
    </row>
    <row r="989" spans="4:14" ht="15" customHeight="1" x14ac:dyDescent="0.2">
      <c r="D989" s="34">
        <v>98.699999999999704</v>
      </c>
      <c r="E989" s="18">
        <f t="shared" si="147"/>
        <v>85.106382978723403</v>
      </c>
      <c r="F989" s="18">
        <f t="shared" si="142"/>
        <v>0</v>
      </c>
      <c r="G989" s="18">
        <f t="shared" si="143"/>
        <v>0</v>
      </c>
      <c r="H989" s="19">
        <f t="shared" si="144"/>
        <v>0</v>
      </c>
      <c r="I989" s="18">
        <f t="shared" si="148"/>
        <v>42.553191489361701</v>
      </c>
      <c r="J989" s="19">
        <f t="shared" si="145"/>
        <v>0</v>
      </c>
      <c r="K989" s="19">
        <f t="shared" si="149"/>
        <v>87.5</v>
      </c>
      <c r="L989" s="20">
        <f>H989/$B$50</f>
        <v>0</v>
      </c>
      <c r="M989" s="20">
        <f>I989/$B$50</f>
        <v>0.85106382978723405</v>
      </c>
      <c r="N989" s="11">
        <f t="shared" si="146"/>
        <v>49349.999999999854</v>
      </c>
    </row>
    <row r="990" spans="4:14" ht="15" customHeight="1" x14ac:dyDescent="0.2">
      <c r="D990" s="34">
        <v>98.799999999999699</v>
      </c>
      <c r="E990" s="18">
        <f t="shared" si="147"/>
        <v>85.106382978723403</v>
      </c>
      <c r="F990" s="18">
        <f t="shared" si="142"/>
        <v>0</v>
      </c>
      <c r="G990" s="18">
        <f t="shared" si="143"/>
        <v>0</v>
      </c>
      <c r="H990" s="19">
        <f t="shared" si="144"/>
        <v>0</v>
      </c>
      <c r="I990" s="18">
        <f t="shared" si="148"/>
        <v>42.553191489361701</v>
      </c>
      <c r="J990" s="19">
        <f t="shared" si="145"/>
        <v>0</v>
      </c>
      <c r="K990" s="19">
        <f t="shared" si="149"/>
        <v>87.5</v>
      </c>
      <c r="L990" s="20">
        <f>H990/$B$50</f>
        <v>0</v>
      </c>
      <c r="M990" s="20">
        <f>I990/$B$50</f>
        <v>0.85106382978723405</v>
      </c>
      <c r="N990" s="11">
        <f t="shared" si="146"/>
        <v>49399.999999999847</v>
      </c>
    </row>
    <row r="991" spans="4:14" ht="15" customHeight="1" x14ac:dyDescent="0.2">
      <c r="D991" s="34">
        <v>98.899999999999693</v>
      </c>
      <c r="E991" s="18">
        <f t="shared" si="147"/>
        <v>85.106382978723403</v>
      </c>
      <c r="F991" s="18">
        <f t="shared" si="142"/>
        <v>0</v>
      </c>
      <c r="G991" s="18">
        <f t="shared" si="143"/>
        <v>0</v>
      </c>
      <c r="H991" s="19">
        <f t="shared" si="144"/>
        <v>0</v>
      </c>
      <c r="I991" s="18">
        <f t="shared" si="148"/>
        <v>42.553191489361701</v>
      </c>
      <c r="J991" s="19">
        <f t="shared" si="145"/>
        <v>0</v>
      </c>
      <c r="K991" s="19">
        <f t="shared" si="149"/>
        <v>87.5</v>
      </c>
      <c r="L991" s="20">
        <f>H991/$B$50</f>
        <v>0</v>
      </c>
      <c r="M991" s="20">
        <f>I991/$B$50</f>
        <v>0.85106382978723405</v>
      </c>
      <c r="N991" s="11">
        <f t="shared" si="146"/>
        <v>49449.999999999847</v>
      </c>
    </row>
    <row r="992" spans="4:14" ht="15" customHeight="1" x14ac:dyDescent="0.2">
      <c r="D992" s="34">
        <v>98.999999999999702</v>
      </c>
      <c r="E992" s="18">
        <f t="shared" si="147"/>
        <v>85.106382978723403</v>
      </c>
      <c r="F992" s="18">
        <f t="shared" si="142"/>
        <v>0</v>
      </c>
      <c r="G992" s="18">
        <f t="shared" si="143"/>
        <v>0</v>
      </c>
      <c r="H992" s="19">
        <f t="shared" si="144"/>
        <v>0</v>
      </c>
      <c r="I992" s="18">
        <f t="shared" si="148"/>
        <v>42.553191489361701</v>
      </c>
      <c r="J992" s="19">
        <f t="shared" si="145"/>
        <v>0</v>
      </c>
      <c r="K992" s="19">
        <f t="shared" si="149"/>
        <v>87.5</v>
      </c>
      <c r="L992" s="20">
        <f>H992/$B$50</f>
        <v>0</v>
      </c>
      <c r="M992" s="20">
        <f>I992/$B$50</f>
        <v>0.85106382978723405</v>
      </c>
      <c r="N992" s="11">
        <f t="shared" si="146"/>
        <v>49499.999999999847</v>
      </c>
    </row>
    <row r="993" spans="4:14" ht="15" customHeight="1" x14ac:dyDescent="0.2">
      <c r="D993" s="34">
        <v>99.099999999999696</v>
      </c>
      <c r="E993" s="18">
        <f t="shared" si="147"/>
        <v>85.106382978723403</v>
      </c>
      <c r="F993" s="18">
        <f t="shared" si="142"/>
        <v>0</v>
      </c>
      <c r="G993" s="18">
        <f t="shared" si="143"/>
        <v>0</v>
      </c>
      <c r="H993" s="19">
        <f t="shared" si="144"/>
        <v>0</v>
      </c>
      <c r="I993" s="18">
        <f t="shared" si="148"/>
        <v>42.553191489361701</v>
      </c>
      <c r="J993" s="19">
        <f t="shared" si="145"/>
        <v>0</v>
      </c>
      <c r="K993" s="19">
        <f t="shared" si="149"/>
        <v>87.5</v>
      </c>
      <c r="L993" s="20">
        <f>H993/$B$50</f>
        <v>0</v>
      </c>
      <c r="M993" s="20">
        <f>I993/$B$50</f>
        <v>0.85106382978723405</v>
      </c>
      <c r="N993" s="11">
        <f t="shared" si="146"/>
        <v>49549.999999999847</v>
      </c>
    </row>
    <row r="994" spans="4:14" ht="15" customHeight="1" x14ac:dyDescent="0.2">
      <c r="D994" s="34">
        <v>99.199999999999704</v>
      </c>
      <c r="E994" s="18">
        <f t="shared" si="147"/>
        <v>85.106382978723403</v>
      </c>
      <c r="F994" s="18">
        <f t="shared" si="142"/>
        <v>0</v>
      </c>
      <c r="G994" s="18">
        <f t="shared" si="143"/>
        <v>0</v>
      </c>
      <c r="H994" s="19">
        <f t="shared" si="144"/>
        <v>0</v>
      </c>
      <c r="I994" s="18">
        <f t="shared" si="148"/>
        <v>42.553191489361701</v>
      </c>
      <c r="J994" s="19">
        <f t="shared" si="145"/>
        <v>0</v>
      </c>
      <c r="K994" s="19">
        <f t="shared" si="149"/>
        <v>87.5</v>
      </c>
      <c r="L994" s="20">
        <f>H994/$B$50</f>
        <v>0</v>
      </c>
      <c r="M994" s="20">
        <f>I994/$B$50</f>
        <v>0.85106382978723405</v>
      </c>
      <c r="N994" s="11">
        <f t="shared" si="146"/>
        <v>49599.999999999854</v>
      </c>
    </row>
    <row r="995" spans="4:14" ht="15" customHeight="1" x14ac:dyDescent="0.2">
      <c r="D995" s="34">
        <v>99.299999999999699</v>
      </c>
      <c r="E995" s="18">
        <f t="shared" si="147"/>
        <v>85.106382978723403</v>
      </c>
      <c r="F995" s="18">
        <f t="shared" si="142"/>
        <v>0</v>
      </c>
      <c r="G995" s="18">
        <f t="shared" si="143"/>
        <v>0</v>
      </c>
      <c r="H995" s="19">
        <f t="shared" si="144"/>
        <v>0</v>
      </c>
      <c r="I995" s="18">
        <f t="shared" si="148"/>
        <v>42.553191489361701</v>
      </c>
      <c r="J995" s="19">
        <f t="shared" si="145"/>
        <v>0</v>
      </c>
      <c r="K995" s="19">
        <f t="shared" si="149"/>
        <v>87.5</v>
      </c>
      <c r="L995" s="20">
        <f>H995/$B$50</f>
        <v>0</v>
      </c>
      <c r="M995" s="20">
        <f>I995/$B$50</f>
        <v>0.85106382978723405</v>
      </c>
      <c r="N995" s="11">
        <f t="shared" si="146"/>
        <v>49649.999999999847</v>
      </c>
    </row>
    <row r="996" spans="4:14" ht="15" customHeight="1" x14ac:dyDescent="0.2">
      <c r="D996" s="34">
        <v>99.399999999999693</v>
      </c>
      <c r="E996" s="18">
        <f t="shared" si="147"/>
        <v>85.106382978723403</v>
      </c>
      <c r="F996" s="18">
        <f t="shared" si="142"/>
        <v>0</v>
      </c>
      <c r="G996" s="18">
        <f t="shared" si="143"/>
        <v>0</v>
      </c>
      <c r="H996" s="19">
        <f t="shared" si="144"/>
        <v>0</v>
      </c>
      <c r="I996" s="18">
        <f t="shared" si="148"/>
        <v>42.553191489361701</v>
      </c>
      <c r="J996" s="19">
        <f t="shared" si="145"/>
        <v>0</v>
      </c>
      <c r="K996" s="19">
        <f t="shared" si="149"/>
        <v>87.5</v>
      </c>
      <c r="L996" s="20">
        <f>H996/$B$50</f>
        <v>0</v>
      </c>
      <c r="M996" s="20">
        <f>I996/$B$50</f>
        <v>0.85106382978723405</v>
      </c>
      <c r="N996" s="11">
        <f t="shared" si="146"/>
        <v>49699.999999999847</v>
      </c>
    </row>
    <row r="997" spans="4:14" ht="15" customHeight="1" x14ac:dyDescent="0.2">
      <c r="D997" s="34">
        <v>99.499999999999702</v>
      </c>
      <c r="E997" s="18">
        <f t="shared" si="147"/>
        <v>85.106382978723403</v>
      </c>
      <c r="F997" s="18">
        <f t="shared" si="142"/>
        <v>0</v>
      </c>
      <c r="G997" s="18">
        <f t="shared" si="143"/>
        <v>0</v>
      </c>
      <c r="H997" s="19">
        <f t="shared" si="144"/>
        <v>0</v>
      </c>
      <c r="I997" s="18">
        <f t="shared" si="148"/>
        <v>42.553191489361701</v>
      </c>
      <c r="J997" s="19">
        <f t="shared" si="145"/>
        <v>0</v>
      </c>
      <c r="K997" s="19">
        <f t="shared" si="149"/>
        <v>87.5</v>
      </c>
      <c r="L997" s="20">
        <f>H997/$B$50</f>
        <v>0</v>
      </c>
      <c r="M997" s="20">
        <f>I997/$B$50</f>
        <v>0.85106382978723405</v>
      </c>
      <c r="N997" s="11">
        <f t="shared" si="146"/>
        <v>49749.999999999847</v>
      </c>
    </row>
    <row r="998" spans="4:14" ht="15" customHeight="1" x14ac:dyDescent="0.2">
      <c r="D998" s="34">
        <v>99.599999999999696</v>
      </c>
      <c r="E998" s="18">
        <f t="shared" si="147"/>
        <v>85.106382978723403</v>
      </c>
      <c r="F998" s="18">
        <f t="shared" ref="F998:F1002" si="150">MAX(F997-$E998/30,0)</f>
        <v>0</v>
      </c>
      <c r="G998" s="18">
        <f t="shared" ref="G998:G1002" si="151">MAX(G997-$E998/15,0)</f>
        <v>0</v>
      </c>
      <c r="H998" s="19">
        <f t="shared" ref="H998:H1002" si="152">12*(F997-F998)+9*(G997-G998)</f>
        <v>0</v>
      </c>
      <c r="I998" s="18">
        <f t="shared" si="148"/>
        <v>42.553191489361701</v>
      </c>
      <c r="J998" s="19">
        <f t="shared" ref="J998:J1002" si="153">9*G998+6*F998</f>
        <v>0</v>
      </c>
      <c r="K998" s="19">
        <f t="shared" si="149"/>
        <v>87.5</v>
      </c>
      <c r="L998" s="20">
        <f>H998/$B$50</f>
        <v>0</v>
      </c>
      <c r="M998" s="20">
        <f>I998/$B$50</f>
        <v>0.85106382978723405</v>
      </c>
      <c r="N998" s="11">
        <f t="shared" ref="N998:N1002" si="154">$B$4*D998</f>
        <v>49799.999999999847</v>
      </c>
    </row>
    <row r="999" spans="4:14" ht="15" customHeight="1" x14ac:dyDescent="0.2">
      <c r="D999" s="34">
        <v>99.699999999999704</v>
      </c>
      <c r="E999" s="18">
        <f t="shared" si="147"/>
        <v>85.106382978723403</v>
      </c>
      <c r="F999" s="18">
        <f t="shared" si="150"/>
        <v>0</v>
      </c>
      <c r="G999" s="18">
        <f t="shared" si="151"/>
        <v>0</v>
      </c>
      <c r="H999" s="19">
        <f t="shared" si="152"/>
        <v>0</v>
      </c>
      <c r="I999" s="18">
        <f t="shared" si="148"/>
        <v>42.553191489361701</v>
      </c>
      <c r="J999" s="19">
        <f t="shared" si="153"/>
        <v>0</v>
      </c>
      <c r="K999" s="19">
        <f t="shared" si="149"/>
        <v>87.5</v>
      </c>
      <c r="L999" s="20">
        <f>H999/$B$50</f>
        <v>0</v>
      </c>
      <c r="M999" s="20">
        <f>I999/$B$50</f>
        <v>0.85106382978723405</v>
      </c>
      <c r="N999" s="11">
        <f t="shared" si="154"/>
        <v>49849.999999999854</v>
      </c>
    </row>
    <row r="1000" spans="4:14" ht="15" customHeight="1" x14ac:dyDescent="0.2">
      <c r="D1000" s="34">
        <v>99.799999999999699</v>
      </c>
      <c r="E1000" s="18">
        <f t="shared" si="147"/>
        <v>85.106382978723403</v>
      </c>
      <c r="F1000" s="18">
        <f t="shared" si="150"/>
        <v>0</v>
      </c>
      <c r="G1000" s="18">
        <f t="shared" si="151"/>
        <v>0</v>
      </c>
      <c r="H1000" s="19">
        <f t="shared" si="152"/>
        <v>0</v>
      </c>
      <c r="I1000" s="18">
        <f t="shared" si="148"/>
        <v>42.553191489361701</v>
      </c>
      <c r="J1000" s="19">
        <f t="shared" si="153"/>
        <v>0</v>
      </c>
      <c r="K1000" s="19">
        <f t="shared" si="149"/>
        <v>87.5</v>
      </c>
      <c r="L1000" s="20">
        <f>H1000/$B$50</f>
        <v>0</v>
      </c>
      <c r="M1000" s="20">
        <f>I1000/$B$50</f>
        <v>0.85106382978723405</v>
      </c>
      <c r="N1000" s="11">
        <f t="shared" si="154"/>
        <v>49899.999999999847</v>
      </c>
    </row>
    <row r="1001" spans="4:14" ht="15" customHeight="1" x14ac:dyDescent="0.2">
      <c r="D1001" s="34">
        <v>99.899999999999693</v>
      </c>
      <c r="E1001" s="18">
        <f t="shared" si="147"/>
        <v>85.106382978723403</v>
      </c>
      <c r="F1001" s="18">
        <f t="shared" si="150"/>
        <v>0</v>
      </c>
      <c r="G1001" s="18">
        <f t="shared" si="151"/>
        <v>0</v>
      </c>
      <c r="H1001" s="19">
        <f t="shared" si="152"/>
        <v>0</v>
      </c>
      <c r="I1001" s="18">
        <f t="shared" si="148"/>
        <v>42.553191489361701</v>
      </c>
      <c r="J1001" s="19">
        <f t="shared" si="153"/>
        <v>0</v>
      </c>
      <c r="K1001" s="19">
        <f t="shared" si="149"/>
        <v>87.5</v>
      </c>
      <c r="L1001" s="20">
        <f>H1001/$B$50</f>
        <v>0</v>
      </c>
      <c r="M1001" s="20">
        <f>I1001/$B$50</f>
        <v>0.85106382978723405</v>
      </c>
      <c r="N1001" s="11">
        <f t="shared" si="154"/>
        <v>49949.999999999847</v>
      </c>
    </row>
    <row r="1002" spans="4:14" ht="15" customHeight="1" x14ac:dyDescent="0.2">
      <c r="D1002" s="35">
        <v>99.999999999999702</v>
      </c>
      <c r="E1002" s="21">
        <f t="shared" si="147"/>
        <v>85.106382978723403</v>
      </c>
      <c r="F1002" s="21">
        <f t="shared" si="150"/>
        <v>0</v>
      </c>
      <c r="G1002" s="21">
        <f t="shared" si="151"/>
        <v>0</v>
      </c>
      <c r="H1002" s="22">
        <f t="shared" si="152"/>
        <v>0</v>
      </c>
      <c r="I1002" s="21">
        <f t="shared" si="148"/>
        <v>42.553191489361701</v>
      </c>
      <c r="J1002" s="22">
        <f t="shared" si="153"/>
        <v>0</v>
      </c>
      <c r="K1002" s="22">
        <f t="shared" si="149"/>
        <v>87.5</v>
      </c>
      <c r="L1002" s="23">
        <f>H1002/$B$50</f>
        <v>0</v>
      </c>
      <c r="M1002" s="23">
        <f>I1002/$B$50</f>
        <v>0.85106382978723405</v>
      </c>
      <c r="N1002" s="13">
        <f t="shared" si="154"/>
        <v>49999.999999999847</v>
      </c>
    </row>
  </sheetData>
  <mergeCells count="33">
    <mergeCell ref="A25:B25"/>
    <mergeCell ref="P24:R24"/>
    <mergeCell ref="P25:R25"/>
    <mergeCell ref="P26:R26"/>
    <mergeCell ref="P27:R27"/>
    <mergeCell ref="P28:R28"/>
    <mergeCell ref="P30:R30"/>
    <mergeCell ref="P31:R31"/>
    <mergeCell ref="P32:R32"/>
    <mergeCell ref="S30:U30"/>
    <mergeCell ref="S31:U31"/>
    <mergeCell ref="S32:U32"/>
    <mergeCell ref="S28:T28"/>
    <mergeCell ref="U28:V28"/>
    <mergeCell ref="A49:B49"/>
    <mergeCell ref="P19:R19"/>
    <mergeCell ref="P20:R20"/>
    <mergeCell ref="A13:B13"/>
    <mergeCell ref="U24:V24"/>
    <mergeCell ref="S24:T24"/>
    <mergeCell ref="S25:T25"/>
    <mergeCell ref="U25:V25"/>
    <mergeCell ref="S26:T26"/>
    <mergeCell ref="U26:V26"/>
    <mergeCell ref="S27:T27"/>
    <mergeCell ref="U27:V27"/>
    <mergeCell ref="A1:B1"/>
    <mergeCell ref="P3:T3"/>
    <mergeCell ref="P10:T10"/>
    <mergeCell ref="P16:Q16"/>
    <mergeCell ref="R16:S16"/>
    <mergeCell ref="P17:Q17"/>
    <mergeCell ref="R17:S17"/>
  </mergeCells>
  <phoneticPr fontId="2" type="noConversion"/>
  <conditionalFormatting sqref="H3:H1002">
    <cfRule type="dataBar" priority="11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{AB492747-5077-48E6-ADF4-3F3E155E5E00}</x14:id>
        </ext>
      </extLst>
    </cfRule>
  </conditionalFormatting>
  <conditionalFormatting sqref="I3:I1002">
    <cfRule type="dataBar" priority="10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{175A33B3-313F-4DB5-899B-FCA15CB710C8}</x14:id>
        </ext>
      </extLst>
    </cfRule>
  </conditionalFormatting>
  <conditionalFormatting sqref="O3:O102">
    <cfRule type="dataBar" priority="9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{2A4B3EF8-CA41-442A-ADF3-5C2C1AD5D2C2}</x14:id>
        </ext>
      </extLst>
    </cfRule>
  </conditionalFormatting>
  <conditionalFormatting sqref="F1:G1048576">
    <cfRule type="dataBar" priority="8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{823332EF-6291-48CC-81EC-CA42D51292AA}</x14:id>
        </ext>
      </extLst>
    </cfRule>
  </conditionalFormatting>
  <conditionalFormatting sqref="J1:K1048576">
    <cfRule type="dataBar" priority="7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{B38C317A-5681-4791-A426-794C52636CD4}</x14:id>
        </ext>
      </extLst>
    </cfRule>
  </conditionalFormatting>
  <conditionalFormatting sqref="M1:M1048576">
    <cfRule type="dataBar" priority="5">
      <dataBar>
        <cfvo type="num" val="0"/>
        <cfvo type="num" val="1"/>
        <color rgb="FF63C384"/>
      </dataBar>
      <extLst>
        <ext xmlns:x14="http://schemas.microsoft.com/office/spreadsheetml/2009/9/main" uri="{B025F937-C7B1-47D3-B67F-A62EFF666E3E}">
          <x14:id>{C1C69993-2FBB-4B76-8D0A-07FB8F69F653}</x14:id>
        </ext>
      </extLst>
    </cfRule>
  </conditionalFormatting>
  <conditionalFormatting sqref="L1:L1048576">
    <cfRule type="dataBar" priority="4">
      <dataBar>
        <cfvo type="num" val="0"/>
        <cfvo type="num" val="1"/>
        <color rgb="FF63C384"/>
      </dataBar>
      <extLst>
        <ext xmlns:x14="http://schemas.microsoft.com/office/spreadsheetml/2009/9/main" uri="{B025F937-C7B1-47D3-B67F-A62EFF666E3E}">
          <x14:id>{B93BAA40-D885-4143-9868-48CE8CE8F617}</x14:id>
        </ext>
      </extLst>
    </cfRule>
  </conditionalFormatting>
  <conditionalFormatting sqref="B6:B7">
    <cfRule type="expression" dxfId="5" priority="3">
      <formula>IF($B$9="持续",1,0)</formula>
    </cfRule>
  </conditionalFormatting>
  <conditionalFormatting sqref="B3:B4">
    <cfRule type="expression" dxfId="4" priority="2">
      <formula>IF($B$9="持续",0,1)</formula>
    </cfRule>
  </conditionalFormatting>
  <conditionalFormatting sqref="P12:T14 Q11:S11 Q15:S15">
    <cfRule type="colorScale" priority="41">
      <colorScale>
        <cfvo type="num" val="0"/>
        <cfvo type="num" val="0.5*$B$54"/>
        <cfvo type="num" val="$B$54"/>
        <color theme="0"/>
        <color rgb="FF6DFFAF"/>
        <color rgb="FF00B050"/>
      </colorScale>
    </cfRule>
  </conditionalFormatting>
  <conditionalFormatting sqref="B14:B22 B28:B34 B36:B40 B42:B46">
    <cfRule type="cellIs" dxfId="3" priority="1" operator="greaterThan">
      <formula>0</formula>
    </cfRule>
  </conditionalFormatting>
  <dataValidations disablePrompts="1" count="3">
    <dataValidation type="list" showInputMessage="1" showErrorMessage="1" sqref="B10" xr:uid="{86604129-0290-4534-9AE2-EB6F9FCFFBD2}">
      <formula1>"高爆,动能,能量,破片"</formula1>
    </dataValidation>
    <dataValidation type="list" showInputMessage="1" showErrorMessage="1" sqref="B9" xr:uid="{D5C6FE97-207A-4993-A042-432AD840CCEE}">
      <formula1>"爆发,持续"</formula1>
    </dataValidation>
    <dataValidation showInputMessage="1" showErrorMessage="1" sqref="R16:S16" xr:uid="{AF5D589A-938D-4FEF-B06A-75952F046F1F}"/>
  </dataValidations>
  <pageMargins left="0.7" right="0.7" top="0.75" bottom="0.75" header="0.3" footer="0.3"/>
  <pageSetup paperSize="9" orientation="portrait" horizontalDpi="1200" verticalDpi="120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B492747-5077-48E6-ADF4-3F3E155E5E0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H3:H1002</xm:sqref>
        </x14:conditionalFormatting>
        <x14:conditionalFormatting xmlns:xm="http://schemas.microsoft.com/office/excel/2006/main">
          <x14:cfRule type="dataBar" id="{175A33B3-313F-4DB5-899B-FCA15CB710C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I3:I1002</xm:sqref>
        </x14:conditionalFormatting>
        <x14:conditionalFormatting xmlns:xm="http://schemas.microsoft.com/office/excel/2006/main">
          <x14:cfRule type="dataBar" id="{2A4B3EF8-CA41-442A-ADF3-5C2C1AD5D2C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O3:O102</xm:sqref>
        </x14:conditionalFormatting>
        <x14:conditionalFormatting xmlns:xm="http://schemas.microsoft.com/office/excel/2006/main">
          <x14:cfRule type="dataBar" id="{823332EF-6291-48CC-81EC-CA42D51292A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F1:G1048576</xm:sqref>
        </x14:conditionalFormatting>
        <x14:conditionalFormatting xmlns:xm="http://schemas.microsoft.com/office/excel/2006/main">
          <x14:cfRule type="dataBar" id="{B38C317A-5681-4791-A426-794C52636CD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J1:K1048576</xm:sqref>
        </x14:conditionalFormatting>
        <x14:conditionalFormatting xmlns:xm="http://schemas.microsoft.com/office/excel/2006/main">
          <x14:cfRule type="dataBar" id="{C1C69993-2FBB-4B76-8D0A-07FB8F69F653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M1:M1048576</xm:sqref>
        </x14:conditionalFormatting>
        <x14:conditionalFormatting xmlns:xm="http://schemas.microsoft.com/office/excel/2006/main">
          <x14:cfRule type="dataBar" id="{B93BAA40-D885-4143-9868-48CE8CE8F617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L1:L1048576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非光束武器</vt:lpstr>
      <vt:lpstr>光束武器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Magicfish</dc:creator>
  <cp:lastModifiedBy>Magicfish</cp:lastModifiedBy>
  <dcterms:created xsi:type="dcterms:W3CDTF">2021-08-19T05:08:14Z</dcterms:created>
  <dcterms:modified xsi:type="dcterms:W3CDTF">2021-08-20T15:21:09Z</dcterms:modified>
</cp:coreProperties>
</file>