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1555" windowHeight="8535"/>
  </bookViews>
  <sheets>
    <sheet name="跟我玩阴滴是吧0951" sheetId="1" r:id="rId1"/>
  </sheets>
  <calcPr calcId="125725"/>
</workbook>
</file>

<file path=xl/calcChain.xml><?xml version="1.0" encoding="utf-8"?>
<calcChain xmlns="http://schemas.openxmlformats.org/spreadsheetml/2006/main">
  <c r="R11" i="1"/>
  <c r="L18"/>
  <c r="Q20"/>
  <c r="R5"/>
  <c r="C14"/>
  <c r="B14"/>
  <c r="C3"/>
  <c r="B3"/>
</calcChain>
</file>

<file path=xl/sharedStrings.xml><?xml version="1.0" encoding="utf-8"?>
<sst xmlns="http://schemas.openxmlformats.org/spreadsheetml/2006/main" count="21" uniqueCount="21">
  <si>
    <t>计算CR（请在后一格填0或1）</t>
    <phoneticPr fontId="1" type="noConversion"/>
  </si>
  <si>
    <t>该船加成部署</t>
    <phoneticPr fontId="1" type="noConversion"/>
  </si>
  <si>
    <t>前者不上Al核心</t>
    <phoneticPr fontId="1" type="noConversion"/>
  </si>
  <si>
    <t>后者是上了AI核心</t>
    <phoneticPr fontId="1" type="noConversion"/>
  </si>
  <si>
    <t>废船舰队</t>
    <phoneticPr fontId="1" type="noConversion"/>
  </si>
  <si>
    <t>辅助主义</t>
    <phoneticPr fontId="1" type="noConversion"/>
  </si>
  <si>
    <t>无人舰队</t>
    <phoneticPr fontId="1" type="noConversion"/>
  </si>
  <si>
    <t>船员训练</t>
    <phoneticPr fontId="1" type="noConversion"/>
  </si>
  <si>
    <t>是否装AI</t>
    <phoneticPr fontId="1" type="noConversion"/>
  </si>
  <si>
    <t>B9填倍率</t>
    <phoneticPr fontId="1" type="noConversion"/>
  </si>
  <si>
    <t>没有填1</t>
    <phoneticPr fontId="1" type="noConversion"/>
  </si>
  <si>
    <t>战斗耐力？</t>
    <phoneticPr fontId="1" type="noConversion"/>
  </si>
  <si>
    <t>万里挑一</t>
    <phoneticPr fontId="1" type="noConversion"/>
  </si>
  <si>
    <t>船体修复</t>
    <phoneticPr fontId="1" type="noConversion"/>
  </si>
  <si>
    <t>该船cr</t>
    <phoneticPr fontId="1" type="noConversion"/>
  </si>
  <si>
    <t>D插数</t>
    <phoneticPr fontId="1" type="noConversion"/>
  </si>
  <si>
    <t>S插数</t>
    <phoneticPr fontId="1" type="noConversion"/>
  </si>
  <si>
    <t>该船部署点数</t>
    <phoneticPr fontId="1" type="noConversion"/>
  </si>
  <si>
    <t>无人船总点数</t>
    <phoneticPr fontId="1" type="noConversion"/>
  </si>
  <si>
    <t>所有战斗舰船总部署点</t>
    <phoneticPr fontId="1" type="noConversion"/>
  </si>
  <si>
    <t>版本0.Fa♂Q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</si>
</sst>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8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1"/>
      <color rgb="FFFF0000"/>
      <name val="黑体"/>
      <family val="3"/>
      <charset val="134"/>
    </font>
    <font>
      <sz val="9"/>
      <color theme="5"/>
      <name val="黑体"/>
      <family val="3"/>
      <charset val="134"/>
    </font>
    <font>
      <sz val="11"/>
      <color theme="5"/>
      <name val="黑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9" fontId="2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selection activeCell="M12" sqref="M12"/>
    </sheetView>
  </sheetViews>
  <sheetFormatPr defaultRowHeight="13.5"/>
  <cols>
    <col min="8" max="8" width="9.5" customWidth="1"/>
  </cols>
  <sheetData>
    <row r="1" spans="1:23" ht="24.95" customHeight="1">
      <c r="A1" s="9" t="s">
        <v>20</v>
      </c>
      <c r="B1" s="9"/>
      <c r="C1" s="3"/>
      <c r="D1" s="3"/>
      <c r="E1" s="3"/>
      <c r="F1" s="3"/>
      <c r="G1" s="3"/>
      <c r="H1" s="5" t="s">
        <v>0</v>
      </c>
      <c r="I1" s="5"/>
      <c r="J1" s="5"/>
      <c r="K1" s="3"/>
      <c r="L1" s="3"/>
      <c r="M1" s="3"/>
      <c r="N1" s="3"/>
      <c r="O1" s="3"/>
      <c r="P1" s="3"/>
      <c r="Q1" s="4"/>
      <c r="R1" s="1"/>
      <c r="S1" s="1"/>
      <c r="T1" s="1"/>
      <c r="U1" s="1"/>
      <c r="V1" s="1"/>
      <c r="W1" s="1"/>
    </row>
    <row r="2" spans="1:23" s="1" customFormat="1">
      <c r="A2" s="3"/>
      <c r="B2" s="3"/>
      <c r="C2" s="3"/>
      <c r="D2" s="3"/>
      <c r="E2" s="3"/>
      <c r="F2" s="10"/>
      <c r="G2" s="8"/>
      <c r="H2" s="3"/>
      <c r="I2" s="3"/>
      <c r="J2" s="3"/>
      <c r="K2" s="3"/>
      <c r="L2" s="3"/>
      <c r="M2" s="3"/>
      <c r="N2" s="3"/>
      <c r="O2" s="3"/>
      <c r="P2" s="3"/>
      <c r="Q2" s="4"/>
    </row>
    <row r="3" spans="1:23" s="1" customFormat="1">
      <c r="A3" s="11" t="s">
        <v>1</v>
      </c>
      <c r="B3" s="12">
        <f>SUM((C18-IF(B6*C18&lt;10.0001,B6*C18,10))*(1-B5*B16*0.06))</f>
        <v>35</v>
      </c>
      <c r="C3" s="12">
        <f>SUM(C18*(1-B5*B16*0.06))</f>
        <v>42</v>
      </c>
      <c r="D3" s="12" t="s">
        <v>2</v>
      </c>
      <c r="E3" s="12"/>
      <c r="F3" s="3"/>
      <c r="G3" s="3"/>
      <c r="H3" s="4"/>
      <c r="I3" s="4"/>
      <c r="J3" s="4"/>
      <c r="K3" s="3"/>
      <c r="L3" s="4"/>
      <c r="M3" s="4"/>
      <c r="N3" s="3"/>
      <c r="O3" s="3"/>
      <c r="P3" s="3"/>
      <c r="Q3" s="4"/>
    </row>
    <row r="4" spans="1:23">
      <c r="A4" s="12"/>
      <c r="B4" s="12"/>
      <c r="C4" s="12"/>
      <c r="D4" s="12" t="s">
        <v>3</v>
      </c>
      <c r="E4" s="12"/>
      <c r="F4" s="3"/>
      <c r="G4" s="3"/>
      <c r="H4" s="4"/>
      <c r="I4" s="4"/>
      <c r="J4" s="4"/>
      <c r="K4" s="3"/>
      <c r="L4" s="4"/>
      <c r="M4" s="4"/>
      <c r="N4" s="3"/>
      <c r="O4" s="3"/>
      <c r="P4" s="3"/>
      <c r="Q4" s="4"/>
      <c r="R4" s="1"/>
      <c r="S4" s="1"/>
      <c r="T4" s="1"/>
      <c r="U4" s="1"/>
      <c r="V4" s="1"/>
      <c r="W4" s="1"/>
    </row>
    <row r="5" spans="1:23" ht="21.95" customHeight="1">
      <c r="A5" s="13" t="s">
        <v>4</v>
      </c>
      <c r="B5" s="3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4"/>
      <c r="O5" s="3"/>
      <c r="P5" s="3"/>
      <c r="Q5" s="4"/>
      <c r="R5" s="6" t="str">
        <f>IF(A1=0.114514,1919810," ")</f>
        <v xml:space="preserve"> </v>
      </c>
      <c r="S5" s="7"/>
      <c r="T5" s="1"/>
      <c r="U5" s="1"/>
      <c r="V5" s="1"/>
      <c r="W5" s="1"/>
    </row>
    <row r="6" spans="1:23" ht="21.95" customHeight="1">
      <c r="A6" s="13" t="s">
        <v>5</v>
      </c>
      <c r="B6" s="3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6"/>
      <c r="S6" s="7"/>
      <c r="T6" s="1"/>
      <c r="U6" s="1"/>
      <c r="V6" s="1"/>
      <c r="W6" s="1"/>
    </row>
    <row r="7" spans="1:23" ht="21.95" customHeight="1">
      <c r="A7" s="13" t="s">
        <v>6</v>
      </c>
      <c r="B7" s="3">
        <v>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4"/>
      <c r="R7" s="1"/>
      <c r="S7" s="1"/>
      <c r="T7" s="1"/>
      <c r="U7" s="1"/>
      <c r="V7" s="1"/>
      <c r="W7" s="1"/>
    </row>
    <row r="8" spans="1:23" ht="18" customHeight="1">
      <c r="A8" s="13" t="s">
        <v>7</v>
      </c>
      <c r="B8" s="3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1"/>
      <c r="S8" s="1"/>
      <c r="T8" s="1"/>
      <c r="U8" s="1"/>
      <c r="V8" s="1"/>
      <c r="W8" s="1"/>
    </row>
    <row r="9" spans="1:23" ht="18" customHeight="1">
      <c r="A9" s="15" t="s">
        <v>8</v>
      </c>
      <c r="B9" s="3">
        <v>1</v>
      </c>
      <c r="C9" s="3"/>
      <c r="D9" s="3" t="s">
        <v>9</v>
      </c>
      <c r="E9" s="3" t="s">
        <v>10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/>
      <c r="R9" s="1"/>
      <c r="S9" s="1"/>
      <c r="T9" s="1"/>
      <c r="U9" s="1"/>
      <c r="V9" s="1"/>
      <c r="W9" s="1"/>
    </row>
    <row r="10" spans="1:23">
      <c r="A10" s="16" t="s">
        <v>11</v>
      </c>
      <c r="B10" s="3">
        <v>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  <c r="R10" s="1"/>
      <c r="S10" s="1"/>
      <c r="T10" s="1"/>
      <c r="U10" s="1"/>
      <c r="V10" s="1"/>
      <c r="W10" s="1"/>
    </row>
    <row r="11" spans="1:23">
      <c r="A11" s="1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"/>
      <c r="Q11" s="3"/>
      <c r="R11" s="6" t="str">
        <f>IF(A1=200506160512,"作者爱你呦"," ")</f>
        <v xml:space="preserve"> </v>
      </c>
      <c r="S11" s="7"/>
      <c r="T11" s="1"/>
      <c r="U11" s="1"/>
      <c r="V11" s="1"/>
      <c r="W11" s="1"/>
    </row>
    <row r="12" spans="1:23" ht="18" customHeight="1">
      <c r="A12" s="14" t="s">
        <v>12</v>
      </c>
      <c r="B12" s="3">
        <v>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4"/>
      <c r="R12" s="1"/>
      <c r="S12" s="1"/>
      <c r="T12" s="1"/>
      <c r="U12" s="1"/>
      <c r="V12" s="1"/>
      <c r="W12" s="1"/>
    </row>
    <row r="13" spans="1:23" ht="18" customHeight="1">
      <c r="A13" s="14" t="s">
        <v>13</v>
      </c>
      <c r="B13" s="3">
        <v>1</v>
      </c>
      <c r="C13" s="3"/>
      <c r="D13" s="3"/>
      <c r="E13" s="3"/>
      <c r="F13" s="14"/>
      <c r="G13" s="14"/>
      <c r="H13" s="14"/>
      <c r="I13" s="1"/>
      <c r="J13" s="14"/>
      <c r="K13" s="14"/>
      <c r="L13" s="14"/>
      <c r="M13" s="14"/>
      <c r="N13" s="3"/>
      <c r="O13" s="3"/>
      <c r="P13" s="3"/>
      <c r="Q13" s="4"/>
      <c r="R13" s="1"/>
      <c r="S13" s="1"/>
      <c r="T13" s="1"/>
      <c r="U13" s="1"/>
      <c r="V13" s="1"/>
      <c r="W13" s="1"/>
    </row>
    <row r="14" spans="1:23" ht="18" customHeight="1">
      <c r="A14" s="17" t="s">
        <v>14</v>
      </c>
      <c r="B14" s="5">
        <f>SUM(IF((SUM(SUM(B13*B17*0.05)+SUM(240/(IF(B8*C20&gt;240,B8*C20,240))*0.15)+IF(120/SUM(B7*C19)&lt;1.0001,120/SUM(B7*C19),1)+SUM((B6*0.15)*IF(B9=1,B9,0))+SUM(IF(B9=1,B9,1)*B10*0.15))-0.3)&gt;1,1,SUM(SUM(B13*B17*0.05)+SUM(240/(IF(B8*C20&gt;240,B8*C20,240))*0.15)+IF(120/SUM(B7*C19)&lt;1.0001,120/SUM(B7*C19),1)+SUM((B6*0.15)*IF(B9=1,B9,0))+SUM(IF(B9=1,B9,1)*B10*0.15))-0.3))</f>
        <v>0.69</v>
      </c>
      <c r="C14" s="18">
        <f>SUM(100%*B14)</f>
        <v>0.69</v>
      </c>
      <c r="D14" s="3"/>
      <c r="E14" s="3"/>
      <c r="F14" s="14"/>
      <c r="G14" s="14"/>
      <c r="H14" s="14"/>
      <c r="I14" s="1"/>
      <c r="J14" s="14"/>
      <c r="K14" s="14"/>
      <c r="L14" s="14"/>
      <c r="M14" s="14"/>
      <c r="N14" s="3"/>
      <c r="O14" s="3"/>
      <c r="P14" s="3"/>
      <c r="Q14" s="4"/>
      <c r="R14" s="1"/>
      <c r="S14" s="1"/>
      <c r="T14" s="1"/>
      <c r="U14" s="1"/>
      <c r="V14" s="1"/>
      <c r="W14" s="1"/>
    </row>
    <row r="15" spans="1:23" ht="18" customHeight="1">
      <c r="A15" s="17"/>
      <c r="B15" s="5"/>
      <c r="C15" s="5"/>
      <c r="D15" s="3"/>
      <c r="E15" s="3"/>
      <c r="F15" s="14"/>
      <c r="G15" s="14"/>
      <c r="H15" s="14"/>
      <c r="I15" s="14"/>
      <c r="J15" s="14"/>
      <c r="K15" s="14"/>
      <c r="L15" s="14"/>
      <c r="M15" s="14"/>
      <c r="N15" s="3"/>
      <c r="O15" s="3"/>
      <c r="P15" s="3"/>
      <c r="Q15" s="4"/>
      <c r="R15" s="1"/>
      <c r="S15" s="1"/>
      <c r="T15" s="1"/>
      <c r="U15" s="1"/>
      <c r="V15" s="1"/>
      <c r="W15" s="1"/>
    </row>
    <row r="16" spans="1:23" ht="24.95" customHeight="1">
      <c r="A16" s="3" t="s">
        <v>15</v>
      </c>
      <c r="B16" s="3">
        <v>5</v>
      </c>
      <c r="C16" s="3"/>
      <c r="D16" s="3"/>
      <c r="E16" s="3"/>
      <c r="F16" s="14"/>
      <c r="G16" s="14"/>
      <c r="H16" s="14"/>
      <c r="I16" s="14"/>
      <c r="J16" s="14"/>
      <c r="K16" s="14"/>
      <c r="L16" s="14"/>
      <c r="M16" s="14"/>
      <c r="N16" s="3"/>
      <c r="O16" s="3"/>
      <c r="P16" s="3"/>
      <c r="Q16" s="4"/>
      <c r="R16" s="1"/>
      <c r="S16" s="1"/>
      <c r="T16" s="1"/>
      <c r="U16" s="1"/>
      <c r="V16" s="1"/>
      <c r="W16" s="1"/>
    </row>
    <row r="17" spans="1:23" ht="24.95" customHeight="1">
      <c r="A17" s="3" t="s">
        <v>16</v>
      </c>
      <c r="B17" s="3">
        <v>3</v>
      </c>
      <c r="C17" s="3"/>
      <c r="D17" s="3"/>
      <c r="E17" s="3"/>
      <c r="F17" s="3"/>
      <c r="G17" s="3"/>
      <c r="H17" s="3"/>
      <c r="I17" s="14"/>
      <c r="J17" s="3"/>
      <c r="K17" s="3"/>
      <c r="L17" s="3"/>
      <c r="M17" s="3"/>
      <c r="N17" s="3"/>
      <c r="O17" s="3"/>
      <c r="P17" s="3"/>
      <c r="Q17" s="4"/>
      <c r="R17" s="1"/>
      <c r="S17" s="1"/>
      <c r="T17" s="1"/>
      <c r="U17" s="1"/>
      <c r="V17" s="1"/>
      <c r="W17" s="1"/>
    </row>
    <row r="18" spans="1:23" ht="24.95" customHeight="1">
      <c r="A18" s="5" t="s">
        <v>17</v>
      </c>
      <c r="B18" s="5"/>
      <c r="C18" s="3">
        <v>60</v>
      </c>
      <c r="D18" s="3"/>
      <c r="E18" s="3"/>
      <c r="F18" s="3"/>
      <c r="G18" s="3"/>
      <c r="H18" s="3"/>
      <c r="I18" s="1"/>
      <c r="J18" s="3"/>
      <c r="K18" s="3"/>
      <c r="L18" s="3" t="str">
        <f>IF(A1=1919810,"Deep♂Dark♂Fantasy"," ")</f>
        <v xml:space="preserve"> </v>
      </c>
      <c r="M18" s="3"/>
      <c r="N18" s="3"/>
      <c r="O18" s="3"/>
      <c r="P18" s="3"/>
      <c r="Q18" s="4"/>
      <c r="R18" s="1"/>
      <c r="S18" s="1"/>
      <c r="T18" s="1"/>
      <c r="U18" s="1"/>
      <c r="V18" s="1"/>
      <c r="W18" s="1"/>
    </row>
    <row r="19" spans="1:23" ht="24.95" customHeight="1">
      <c r="A19" s="5" t="s">
        <v>18</v>
      </c>
      <c r="B19" s="5"/>
      <c r="C19" s="3">
        <v>200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4"/>
      <c r="R19" s="1"/>
      <c r="S19" s="1"/>
      <c r="T19" s="1"/>
      <c r="U19" s="1"/>
      <c r="V19" s="1"/>
      <c r="W19" s="1"/>
    </row>
    <row r="20" spans="1:23" ht="24.95" customHeight="1">
      <c r="A20" s="19" t="s">
        <v>19</v>
      </c>
      <c r="B20" s="5"/>
      <c r="C20" s="3">
        <v>400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4" t="str">
        <f>IF(A1=114514,"大点声"," ")</f>
        <v xml:space="preserve"> </v>
      </c>
      <c r="R20" s="1"/>
      <c r="S20" s="1"/>
      <c r="T20" s="1"/>
      <c r="U20" s="1"/>
      <c r="V20" s="1"/>
      <c r="W20" s="1"/>
    </row>
    <row r="21" spans="1:23" ht="24.95" customHeight="1">
      <c r="A21" s="20"/>
      <c r="B21" s="20"/>
      <c r="C21" s="20"/>
      <c r="D21" s="20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2"/>
      <c r="B22" s="2"/>
      <c r="C22" s="2"/>
      <c r="D22" s="2"/>
    </row>
    <row r="23" spans="1:23">
      <c r="A23" s="2"/>
      <c r="B23" s="2"/>
      <c r="C23" s="2"/>
      <c r="D23" s="2"/>
    </row>
  </sheetData>
  <mergeCells count="15">
    <mergeCell ref="R11:S11"/>
    <mergeCell ref="H1:J1"/>
    <mergeCell ref="A3:A4"/>
    <mergeCell ref="B3:B4"/>
    <mergeCell ref="R5:S6"/>
    <mergeCell ref="C3:C4"/>
    <mergeCell ref="D3:E3"/>
    <mergeCell ref="D4:E4"/>
    <mergeCell ref="C14:C15"/>
    <mergeCell ref="A1:B1"/>
    <mergeCell ref="A18:B18"/>
    <mergeCell ref="A19:B19"/>
    <mergeCell ref="A20:B20"/>
    <mergeCell ref="A14:A15"/>
    <mergeCell ref="B14:B1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跟我玩阴滴是吧0951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2022-03-13T00:17:25Z</dcterms:created>
  <dcterms:modified xsi:type="dcterms:W3CDTF">2022-03-14T01:12:25Z</dcterms:modified>
</cp:coreProperties>
</file>