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ZIZIXI\Desktop\远行星号\"/>
    </mc:Choice>
  </mc:AlternateContent>
  <xr:revisionPtr revIDLastSave="0" documentId="13_ncr:1_{2E6E6651-8E35-48B7-B813-11E51705C63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武器效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" l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I2" i="1"/>
  <c r="I3" i="1"/>
  <c r="I4" i="1"/>
  <c r="I5" i="1"/>
  <c r="I6" i="1"/>
  <c r="I7" i="1"/>
  <c r="I12" i="1"/>
  <c r="I13" i="1"/>
  <c r="I14" i="1"/>
  <c r="I15" i="1"/>
  <c r="I17" i="1"/>
  <c r="I23" i="1"/>
  <c r="I24" i="1"/>
  <c r="I25" i="1"/>
  <c r="I30" i="1"/>
  <c r="I37" i="1"/>
  <c r="I43" i="1"/>
  <c r="I52" i="1"/>
  <c r="I70" i="1"/>
  <c r="I8" i="1"/>
  <c r="I10" i="1"/>
  <c r="I11" i="1"/>
  <c r="I18" i="1"/>
  <c r="I20" i="1"/>
  <c r="I21" i="1"/>
  <c r="I27" i="1"/>
  <c r="I28" i="1"/>
  <c r="I29" i="1"/>
  <c r="I31" i="1"/>
  <c r="I32" i="1"/>
  <c r="I33" i="1"/>
  <c r="I34" i="1"/>
  <c r="I35" i="1"/>
  <c r="I36" i="1"/>
  <c r="I38" i="1"/>
  <c r="I39" i="1"/>
  <c r="I40" i="1"/>
  <c r="I41" i="1"/>
  <c r="I44" i="1"/>
  <c r="I45" i="1"/>
  <c r="I46" i="1"/>
  <c r="I47" i="1"/>
  <c r="I48" i="1"/>
  <c r="I51" i="1"/>
  <c r="I53" i="1"/>
  <c r="I55" i="1"/>
  <c r="I77" i="1"/>
  <c r="I26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1" i="1"/>
  <c r="I72" i="1"/>
  <c r="I73" i="1"/>
  <c r="I74" i="1"/>
  <c r="I75" i="1"/>
  <c r="I76" i="1"/>
  <c r="I9" i="1"/>
  <c r="I16" i="1"/>
  <c r="I19" i="1"/>
  <c r="I22" i="1"/>
  <c r="I42" i="1"/>
  <c r="I49" i="1"/>
  <c r="I50" i="1"/>
  <c r="I54" i="1"/>
</calcChain>
</file>

<file path=xl/sharedStrings.xml><?xml version="1.0" encoding="utf-8"?>
<sst xmlns="http://schemas.openxmlformats.org/spreadsheetml/2006/main" count="415" uniqueCount="125">
  <si>
    <t>武器名称</t>
    <phoneticPr fontId="1" type="noConversion"/>
  </si>
  <si>
    <t>安装类型</t>
    <phoneticPr fontId="1" type="noConversion"/>
  </si>
  <si>
    <t>安装尺寸</t>
    <phoneticPr fontId="1" type="noConversion"/>
  </si>
  <si>
    <t>伤害类型</t>
    <phoneticPr fontId="1" type="noConversion"/>
  </si>
  <si>
    <t>标准炸弹发射架</t>
    <phoneticPr fontId="1" type="noConversion"/>
  </si>
  <si>
    <t>实弹</t>
    <phoneticPr fontId="1" type="noConversion"/>
  </si>
  <si>
    <t>小型</t>
    <phoneticPr fontId="1" type="noConversion"/>
  </si>
  <si>
    <t>高爆</t>
    <phoneticPr fontId="1" type="noConversion"/>
  </si>
  <si>
    <t>火神炮</t>
    <phoneticPr fontId="1" type="noConversion"/>
  </si>
  <si>
    <t>破片</t>
    <phoneticPr fontId="1" type="noConversion"/>
  </si>
  <si>
    <t>轨道炮</t>
    <phoneticPr fontId="1" type="noConversion"/>
  </si>
  <si>
    <t>动能</t>
    <phoneticPr fontId="1" type="noConversion"/>
  </si>
  <si>
    <t>轻型双管机枪</t>
    <phoneticPr fontId="1" type="noConversion"/>
  </si>
  <si>
    <t>轻型突击炮</t>
    <phoneticPr fontId="1" type="noConversion"/>
  </si>
  <si>
    <t>轻型自动炮</t>
    <phoneticPr fontId="1" type="noConversion"/>
  </si>
  <si>
    <t>轻型迫击炮</t>
    <phoneticPr fontId="1" type="noConversion"/>
  </si>
  <si>
    <t>轻型针刺</t>
    <phoneticPr fontId="1" type="noConversion"/>
  </si>
  <si>
    <t>轻机枪</t>
    <phoneticPr fontId="1" type="noConversion"/>
  </si>
  <si>
    <t>劲弩自动炮</t>
    <phoneticPr fontId="1" type="noConversion"/>
  </si>
  <si>
    <t>中型</t>
    <phoneticPr fontId="1" type="noConversion"/>
  </si>
  <si>
    <t>双管高射炮</t>
    <phoneticPr fontId="1" type="noConversion"/>
  </si>
  <si>
    <t>噪音</t>
    <phoneticPr fontId="1" type="noConversion"/>
  </si>
  <si>
    <t>突击链炮</t>
    <phoneticPr fontId="1" type="noConversion"/>
  </si>
  <si>
    <t>重型撕裂者</t>
    <phoneticPr fontId="1" type="noConversion"/>
  </si>
  <si>
    <t>重型自动炮</t>
    <phoneticPr fontId="1" type="noConversion"/>
  </si>
  <si>
    <t>重型迫击炮</t>
    <phoneticPr fontId="1" type="noConversion"/>
  </si>
  <si>
    <t>重型针刺</t>
    <phoneticPr fontId="1" type="noConversion"/>
  </si>
  <si>
    <t>重机枪</t>
    <phoneticPr fontId="1" type="noConversion"/>
  </si>
  <si>
    <t>高射炮</t>
    <phoneticPr fontId="1" type="noConversion"/>
  </si>
  <si>
    <t>高速打击者</t>
    <phoneticPr fontId="1" type="noConversion"/>
  </si>
  <si>
    <t>大型</t>
    <phoneticPr fontId="1" type="noConversion"/>
  </si>
  <si>
    <t>炼狱炮</t>
    <phoneticPr fontId="1" type="noConversion"/>
  </si>
  <si>
    <t>赫菲斯托斯突击炮</t>
    <phoneticPr fontId="1" type="noConversion"/>
  </si>
  <si>
    <t>蹂躏者加农炮</t>
    <phoneticPr fontId="1" type="noConversion"/>
  </si>
  <si>
    <t>雷神炮</t>
    <phoneticPr fontId="1" type="noConversion"/>
  </si>
  <si>
    <t>风暴针刺</t>
    <phoneticPr fontId="1" type="noConversion"/>
  </si>
  <si>
    <t>马克IX自动炮</t>
    <phoneticPr fontId="1" type="noConversion"/>
  </si>
  <si>
    <t>高斯泡</t>
    <phoneticPr fontId="1" type="noConversion"/>
  </si>
  <si>
    <t>能量</t>
    <phoneticPr fontId="1" type="noConversion"/>
  </si>
  <si>
    <t>导弹</t>
    <phoneticPr fontId="1" type="noConversion"/>
  </si>
  <si>
    <t>大锤级鱼雷</t>
    <phoneticPr fontId="1" type="noConversion"/>
  </si>
  <si>
    <t>大锤级鱼雷(单发)</t>
    <phoneticPr fontId="1" type="noConversion"/>
  </si>
  <si>
    <t>死神鱼雷</t>
    <phoneticPr fontId="1" type="noConversion"/>
  </si>
  <si>
    <t>歼灭者火箭炮</t>
    <phoneticPr fontId="1" type="noConversion"/>
  </si>
  <si>
    <t>火蛇MRM</t>
    <phoneticPr fontId="1" type="noConversion"/>
  </si>
  <si>
    <t>破舱SRM</t>
    <phoneticPr fontId="1" type="noConversion"/>
  </si>
  <si>
    <t>蜂群SRM发射器</t>
    <phoneticPr fontId="1" type="noConversion"/>
  </si>
  <si>
    <t>赛博SRM</t>
    <phoneticPr fontId="1" type="noConversion"/>
  </si>
  <si>
    <t>赛博SRM(双发)</t>
    <phoneticPr fontId="1" type="noConversion"/>
  </si>
  <si>
    <t>阿特罗波斯鱼雷(单发)</t>
    <phoneticPr fontId="1" type="noConversion"/>
  </si>
  <si>
    <t>阿特罗波斯鱼雷发射架</t>
    <phoneticPr fontId="1" type="noConversion"/>
  </si>
  <si>
    <t>鱼叉MRM</t>
    <phoneticPr fontId="1" type="noConversion"/>
  </si>
  <si>
    <t>鱼叉MRM(双发)</t>
    <phoneticPr fontId="1" type="noConversion"/>
  </si>
  <si>
    <t>台风级死神鱼雷发射器</t>
    <phoneticPr fontId="1" type="noConversion"/>
  </si>
  <si>
    <t>感应空雷发射器</t>
    <phoneticPr fontId="1" type="noConversion"/>
  </si>
  <si>
    <t>歼灭者火箭发射器</t>
    <phoneticPr fontId="1" type="noConversion"/>
  </si>
  <si>
    <t>火蛇MRM发射器</t>
    <phoneticPr fontId="1" type="noConversion"/>
  </si>
  <si>
    <t>短矛LRM发射器</t>
    <phoneticPr fontId="1" type="noConversion"/>
  </si>
  <si>
    <t>破舱SRM发射器</t>
    <phoneticPr fontId="1" type="noConversion"/>
  </si>
  <si>
    <t>赛博SRM发射器</t>
    <phoneticPr fontId="1" type="noConversion"/>
  </si>
  <si>
    <t>鱼叉MRM发射器</t>
    <phoneticPr fontId="1" type="noConversion"/>
  </si>
  <si>
    <t>大锤鱼雷发射舱</t>
    <phoneticPr fontId="1" type="noConversion"/>
  </si>
  <si>
    <t>旋风型死神鱼雷发射器</t>
    <phoneticPr fontId="1" type="noConversion"/>
  </si>
  <si>
    <t>暴风MLRS</t>
    <phoneticPr fontId="1" type="noConversion"/>
  </si>
  <si>
    <t>蝗虫SRM发射器</t>
    <phoneticPr fontId="1" type="noConversion"/>
  </si>
  <si>
    <t>飓风MIRV发射器</t>
    <phoneticPr fontId="1" type="noConversion"/>
  </si>
  <si>
    <t>IR脉冲激光炮</t>
    <phoneticPr fontId="1" type="noConversion"/>
  </si>
  <si>
    <t>LRPD激光炮</t>
    <phoneticPr fontId="1" type="noConversion"/>
  </si>
  <si>
    <t>PD激光炮</t>
    <phoneticPr fontId="1" type="noConversion"/>
  </si>
  <si>
    <t>反物质冲击波</t>
    <phoneticPr fontId="1" type="noConversion"/>
  </si>
  <si>
    <t>战术激光炮</t>
    <phoneticPr fontId="1" type="noConversion"/>
  </si>
  <si>
    <t>瞬发PD激光炮</t>
    <phoneticPr fontId="1" type="noConversion"/>
  </si>
  <si>
    <t>离子炮</t>
    <phoneticPr fontId="1" type="noConversion"/>
  </si>
  <si>
    <t>钻探激光炮</t>
    <phoneticPr fontId="1" type="noConversion"/>
  </si>
  <si>
    <t>引力子束</t>
    <phoneticPr fontId="1" type="noConversion"/>
  </si>
  <si>
    <t>离子束</t>
    <phoneticPr fontId="1" type="noConversion"/>
  </si>
  <si>
    <t>离子脉冲</t>
    <phoneticPr fontId="1" type="noConversion"/>
  </si>
  <si>
    <t>脉冲激光炮</t>
    <phoneticPr fontId="1" type="noConversion"/>
  </si>
  <si>
    <t>重型冲击波</t>
    <phoneticPr fontId="1" type="noConversion"/>
  </si>
  <si>
    <t>重型瞬发激光炮</t>
    <phoneticPr fontId="1" type="noConversion"/>
  </si>
  <si>
    <t>钻探冲击波</t>
    <phoneticPr fontId="1" type="noConversion"/>
  </si>
  <si>
    <t>保卫者PD系统</t>
    <phoneticPr fontId="1" type="noConversion"/>
  </si>
  <si>
    <t>热脉冲加农炮</t>
    <phoneticPr fontId="1" type="noConversion"/>
  </si>
  <si>
    <t>等离子炮</t>
    <phoneticPr fontId="1" type="noConversion"/>
  </si>
  <si>
    <t>自动脉冲激光</t>
    <phoneticPr fontId="1" type="noConversion"/>
  </si>
  <si>
    <t>速子长矛</t>
    <phoneticPr fontId="1" type="noConversion"/>
  </si>
  <si>
    <t>高强度激光</t>
    <phoneticPr fontId="1" type="noConversion"/>
  </si>
  <si>
    <t>重装时间</t>
    <phoneticPr fontId="1" type="noConversion"/>
  </si>
  <si>
    <t>EMP伤害</t>
    <phoneticPr fontId="1" type="noConversion"/>
  </si>
  <si>
    <t>幅能2</t>
    <phoneticPr fontId="1" type="noConversion"/>
  </si>
  <si>
    <t>幅能3</t>
    <phoneticPr fontId="1" type="noConversion"/>
  </si>
  <si>
    <t>幅能4</t>
    <phoneticPr fontId="1" type="noConversion"/>
  </si>
  <si>
    <t>1500</t>
    <phoneticPr fontId="1" type="noConversion"/>
  </si>
  <si>
    <t>1000</t>
    <phoneticPr fontId="1" type="noConversion"/>
  </si>
  <si>
    <t>2000</t>
    <phoneticPr fontId="1" type="noConversion"/>
  </si>
  <si>
    <t>幅能1</t>
    <phoneticPr fontId="1" type="noConversion"/>
  </si>
  <si>
    <t>500</t>
    <phoneticPr fontId="1" type="noConversion"/>
  </si>
  <si>
    <t>甲</t>
    <phoneticPr fontId="1" type="noConversion"/>
  </si>
  <si>
    <t>时</t>
    <phoneticPr fontId="1" type="noConversion"/>
  </si>
  <si>
    <t>间</t>
    <phoneticPr fontId="1" type="noConversion"/>
  </si>
  <si>
    <t>破</t>
    <phoneticPr fontId="1" type="noConversion"/>
  </si>
  <si>
    <t>伤害</t>
    <phoneticPr fontId="1" type="noConversion"/>
  </si>
  <si>
    <t>——</t>
    <phoneticPr fontId="1" type="noConversion"/>
  </si>
  <si>
    <t>轻型双管自动炮</t>
    <phoneticPr fontId="1" type="noConversion"/>
  </si>
  <si>
    <t>洗结构效率</t>
    <phoneticPr fontId="1" type="noConversion"/>
  </si>
  <si>
    <t>破盾效率</t>
    <phoneticPr fontId="1" type="noConversion"/>
  </si>
  <si>
    <t>战术</t>
    <phoneticPr fontId="1" type="noConversion"/>
  </si>
  <si>
    <t>打击</t>
    <phoneticPr fontId="1" type="noConversion"/>
  </si>
  <si>
    <t>点防</t>
    <phoneticPr fontId="1" type="noConversion"/>
  </si>
  <si>
    <t>反盾</t>
    <phoneticPr fontId="1" type="noConversion"/>
  </si>
  <si>
    <t>反甲</t>
    <phoneticPr fontId="1" type="noConversion"/>
  </si>
  <si>
    <t>通用</t>
    <phoneticPr fontId="1" type="noConversion"/>
  </si>
  <si>
    <t>鱼雷</t>
    <phoneticPr fontId="1" type="noConversion"/>
  </si>
  <si>
    <t>引擎</t>
    <phoneticPr fontId="1" type="noConversion"/>
  </si>
  <si>
    <t>战机</t>
    <phoneticPr fontId="1" type="noConversion"/>
  </si>
  <si>
    <t>小舰</t>
    <phoneticPr fontId="1" type="noConversion"/>
  </si>
  <si>
    <t>压制</t>
    <phoneticPr fontId="1" type="noConversion"/>
  </si>
  <si>
    <t>支援</t>
    <phoneticPr fontId="1" type="noConversion"/>
  </si>
  <si>
    <t>瘫痪</t>
    <phoneticPr fontId="1" type="noConversion"/>
  </si>
  <si>
    <t>和</t>
    <phoneticPr fontId="1" type="noConversion"/>
  </si>
  <si>
    <t>累</t>
    <phoneticPr fontId="1" type="noConversion"/>
  </si>
  <si>
    <t>积</t>
    <phoneticPr fontId="1" type="noConversion"/>
  </si>
  <si>
    <t>幅</t>
    <phoneticPr fontId="1" type="noConversion"/>
  </si>
  <si>
    <t>能</t>
    <phoneticPr fontId="1" type="noConversion"/>
  </si>
  <si>
    <t>相位长矛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</si>
</sst>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14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常规" xfId="0" builtinId="0"/>
  </cellStyles>
  <dxfs count="42">
    <dxf>
      <font>
        <strike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2" formatCode="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2" formatCode="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2" formatCode="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2" formatCode="0.00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176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176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2" formatCode="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/>
        </patternFill>
      </fill>
    </dxf>
    <dxf>
      <fill>
        <patternFill>
          <bgColor rgb="FFCC0000"/>
        </patternFill>
      </fill>
    </dxf>
    <dxf>
      <fill>
        <patternFill>
          <bgColor rgb="FFFF3300"/>
        </patternFill>
      </fill>
    </dxf>
    <dxf>
      <fill>
        <patternFill>
          <bgColor rgb="FF0070C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499984740745262"/>
        </patternFill>
      </fill>
    </dxf>
    <dxf>
      <fill>
        <patternFill>
          <bgColor theme="1" tint="0.34998626667073579"/>
        </patternFill>
      </fill>
    </dxf>
    <dxf>
      <fill>
        <patternFill>
          <bgColor rgb="FFFFFF00"/>
        </patternFill>
      </fill>
    </dxf>
    <dxf>
      <fill>
        <patternFill>
          <bgColor rgb="FFFF5050"/>
        </patternFill>
      </fill>
    </dxf>
    <dxf>
      <fill>
        <patternFill>
          <bgColor rgb="FFFFFF66"/>
        </patternFill>
      </fill>
    </dxf>
    <dxf>
      <fill>
        <patternFill>
          <bgColor rgb="FF00B0F0"/>
        </patternFill>
      </fill>
    </dxf>
    <dxf>
      <fill>
        <patternFill>
          <bgColor rgb="FFFFCC00"/>
        </patternFill>
      </fill>
    </dxf>
    <dxf>
      <fill>
        <patternFill>
          <bgColor rgb="FF00B0F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5050"/>
      <color rgb="FFFF3300"/>
      <color rgb="FFCC0000"/>
      <color rgb="FFFFCC00"/>
      <color rgb="FFFFFF66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0F421B-C29D-4E9C-81C9-937377093534}" name="表1" displayName="表1" ref="A1:S77" totalsRowShown="0" headerRowDxfId="23" dataDxfId="21" headerRowBorderDxfId="22" tableBorderDxfId="20" totalsRowBorderDxfId="19">
  <sortState xmlns:xlrd2="http://schemas.microsoft.com/office/spreadsheetml/2017/richdata2" ref="A2:I77">
    <sortCondition ref="C2:C77" customList="实弹,导弹,能量"/>
    <sortCondition ref="D2:D77" customList="小型,中型,大型"/>
    <sortCondition descending="1" ref="I2:I77"/>
  </sortState>
  <tableColumns count="19">
    <tableColumn id="1" xr3:uid="{E36E47C8-8915-4472-9672-EB36F5DC51CD}" name="武器名称" dataDxfId="18"/>
    <tableColumn id="15" xr3:uid="{F54EB192-862C-4B62-9A4C-2F8C268D0D16}" name="战术" dataDxfId="17"/>
    <tableColumn id="2" xr3:uid="{6D7DD0B9-B5F4-466A-A587-1BA15DFBA724}" name="安装类型" dataDxfId="16"/>
    <tableColumn id="3" xr3:uid="{8FE786A3-7A17-4CFC-A388-5FA6977C2142}" name="安装尺寸" dataDxfId="15"/>
    <tableColumn id="4" xr3:uid="{0CB7FD61-EB40-4EBA-AE14-39E72B06BDF1}" name="伤害类型" dataDxfId="14"/>
    <tableColumn id="5" xr3:uid="{175C645D-195C-4643-81DD-D26908F96715}" name="伤害" dataDxfId="13"/>
    <tableColumn id="6" xr3:uid="{2B689FF9-DC63-40BF-8FC2-179F5648C851}" name="重装时间" dataDxfId="12"/>
    <tableColumn id="7" xr3:uid="{0774AC91-B832-4905-AF0B-586DB46C6AE0}" name="EMP伤害" dataDxfId="11"/>
    <tableColumn id="8" xr3:uid="{604CEDFC-B5A2-4B77-9FA8-278B6E5FD3F2}" name="破盾效率" dataDxfId="10">
      <calculatedColumnFormula>IF(E2="高爆",0.5,IF(E2="动能",2,IF(E2="破片",0.25,1)))*F2/G2</calculatedColumnFormula>
    </tableColumn>
    <tableColumn id="14" xr3:uid="{4B84D381-F471-4ABD-98ED-399F1D23FF1F}" name="洗结构效率" dataDxfId="9">
      <calculatedColumnFormula>表1[[#This Row],[伤害]]/表1[[#This Row],[重装时间]]</calculatedColumnFormula>
    </tableColumn>
    <tableColumn id="9" xr3:uid="{EF60004D-DF9E-42E8-9C61-AD9EE8B7A372}" name="破" dataDxfId="8"/>
    <tableColumn id="10" xr3:uid="{60872087-3690-4A51-860B-AC7074E82A3E}" name="500" dataDxfId="7"/>
    <tableColumn id="16" xr3:uid="{23E7EAC8-44E5-4EC3-B6A6-83AB148053E6}" name="幅能1" dataDxfId="6"/>
    <tableColumn id="11" xr3:uid="{15D2FE51-E9DC-4AC8-8D44-C8552C6E16EE}" name="1000" dataDxfId="5"/>
    <tableColumn id="17" xr3:uid="{10A933EC-BF47-46E7-A1A9-92167854FC8E}" name="幅能2" dataDxfId="4"/>
    <tableColumn id="12" xr3:uid="{E8722047-7AF4-4CB4-8E36-FFB995136566}" name="1500" dataDxfId="3"/>
    <tableColumn id="18" xr3:uid="{394ED3BB-F751-4B0B-AD70-FD42F13DCF49}" name="幅能3" dataDxfId="2"/>
    <tableColumn id="13" xr3:uid="{7CA92BCD-0004-495C-A83D-18CAB9DED31F}" name="2000" dataDxfId="1"/>
    <tableColumn id="19" xr3:uid="{E7B95C88-134A-4B5B-9F11-E4EB3B0B0D58}" name="幅能4" dataDxfId="0"/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7"/>
  <sheetViews>
    <sheetView showGridLines="0" tabSelected="1" zoomScaleNormal="100" workbookViewId="0">
      <pane ySplit="1" topLeftCell="A2" activePane="bottomLeft" state="frozen"/>
      <selection pane="bottomLeft" activeCell="A70" sqref="A70"/>
    </sheetView>
  </sheetViews>
  <sheetFormatPr defaultRowHeight="21" x14ac:dyDescent="0.2"/>
  <cols>
    <col min="1" max="1" width="25.625" style="1" customWidth="1"/>
    <col min="2" max="2" width="6.625" style="1" customWidth="1"/>
    <col min="3" max="5" width="12.625" style="1" customWidth="1"/>
    <col min="6" max="6" width="6.625" style="1" customWidth="1"/>
    <col min="7" max="7" width="12.625" style="7" customWidth="1"/>
    <col min="8" max="8" width="12.625" style="1" customWidth="1"/>
    <col min="9" max="9" width="12.625" style="6" customWidth="1"/>
    <col min="10" max="10" width="14.625" style="6" customWidth="1"/>
    <col min="11" max="11" width="4.625" style="26" customWidth="1"/>
    <col min="12" max="12" width="10.625" style="7" customWidth="1"/>
    <col min="13" max="13" width="10.625" style="1" customWidth="1"/>
    <col min="14" max="14" width="10.625" style="7" customWidth="1"/>
    <col min="15" max="15" width="10.625" style="1" customWidth="1"/>
    <col min="16" max="16" width="10.625" style="7" customWidth="1"/>
    <col min="17" max="17" width="10.625" style="1" customWidth="1"/>
    <col min="18" max="18" width="10.625" style="7" customWidth="1"/>
    <col min="19" max="19" width="10.625" style="1" customWidth="1"/>
    <col min="20" max="16384" width="9" style="1"/>
  </cols>
  <sheetData>
    <row r="1" spans="1:19" s="13" customFormat="1" ht="22.5" x14ac:dyDescent="0.2">
      <c r="A1" s="8" t="s">
        <v>0</v>
      </c>
      <c r="B1" s="8" t="s">
        <v>106</v>
      </c>
      <c r="C1" s="9" t="s">
        <v>1</v>
      </c>
      <c r="D1" s="9" t="s">
        <v>2</v>
      </c>
      <c r="E1" s="9" t="s">
        <v>3</v>
      </c>
      <c r="F1" s="9" t="s">
        <v>101</v>
      </c>
      <c r="G1" s="11" t="s">
        <v>87</v>
      </c>
      <c r="H1" s="9" t="s">
        <v>88</v>
      </c>
      <c r="I1" s="10" t="s">
        <v>105</v>
      </c>
      <c r="J1" s="10" t="s">
        <v>104</v>
      </c>
      <c r="K1" s="22" t="s">
        <v>100</v>
      </c>
      <c r="L1" s="11" t="s">
        <v>96</v>
      </c>
      <c r="M1" s="9" t="s">
        <v>95</v>
      </c>
      <c r="N1" s="11" t="s">
        <v>93</v>
      </c>
      <c r="O1" s="9" t="s">
        <v>89</v>
      </c>
      <c r="P1" s="11" t="s">
        <v>92</v>
      </c>
      <c r="Q1" s="9" t="s">
        <v>90</v>
      </c>
      <c r="R1" s="11" t="s">
        <v>94</v>
      </c>
      <c r="S1" s="12" t="s">
        <v>91</v>
      </c>
    </row>
    <row r="2" spans="1:19" x14ac:dyDescent="0.2">
      <c r="A2" s="2" t="s">
        <v>12</v>
      </c>
      <c r="B2" s="2" t="s">
        <v>108</v>
      </c>
      <c r="C2" s="3" t="s">
        <v>5</v>
      </c>
      <c r="D2" s="3" t="s">
        <v>6</v>
      </c>
      <c r="E2" s="3" t="s">
        <v>11</v>
      </c>
      <c r="F2" s="14">
        <v>125</v>
      </c>
      <c r="G2" s="16">
        <v>0.6</v>
      </c>
      <c r="H2" s="14">
        <v>0</v>
      </c>
      <c r="I2" s="15">
        <f t="shared" ref="I2:I33" si="0">IF(E2="高爆",0.5,IF(E2="动能",2,IF(E2="破片",0.25,1)))*F2/G2</f>
        <v>416.66666666666669</v>
      </c>
      <c r="J2" s="15">
        <f>表1[[#This Row],[伤害]]/表1[[#This Row],[重装时间]]</f>
        <v>208.33333333333334</v>
      </c>
      <c r="K2" s="23" t="s">
        <v>97</v>
      </c>
      <c r="L2" s="16">
        <v>277.8</v>
      </c>
      <c r="M2" s="14">
        <v>1392</v>
      </c>
      <c r="N2" s="16">
        <v>615.6</v>
      </c>
      <c r="O2" s="14">
        <v>3081</v>
      </c>
      <c r="P2" s="16">
        <v>959.4</v>
      </c>
      <c r="Q2" s="14">
        <v>4800</v>
      </c>
      <c r="R2" s="16">
        <v>1279.8</v>
      </c>
      <c r="S2" s="17">
        <v>6402</v>
      </c>
    </row>
    <row r="3" spans="1:19" x14ac:dyDescent="0.2">
      <c r="A3" s="2" t="s">
        <v>10</v>
      </c>
      <c r="B3" s="2" t="s">
        <v>109</v>
      </c>
      <c r="C3" s="3" t="s">
        <v>5</v>
      </c>
      <c r="D3" s="3" t="s">
        <v>6</v>
      </c>
      <c r="E3" s="3" t="s">
        <v>11</v>
      </c>
      <c r="F3" s="14">
        <v>100</v>
      </c>
      <c r="G3" s="16">
        <v>0.6</v>
      </c>
      <c r="H3" s="14">
        <v>0</v>
      </c>
      <c r="I3" s="15">
        <f t="shared" si="0"/>
        <v>333.33333333333337</v>
      </c>
      <c r="J3" s="15">
        <f>表1[[#This Row],[伤害]]/表1[[#This Row],[重装时间]]</f>
        <v>166.66666666666669</v>
      </c>
      <c r="K3" s="23" t="s">
        <v>98</v>
      </c>
      <c r="L3" s="16">
        <v>47.4</v>
      </c>
      <c r="M3" s="14">
        <v>7200</v>
      </c>
      <c r="N3" s="16">
        <v>116.4</v>
      </c>
      <c r="O3" s="14">
        <v>17550</v>
      </c>
      <c r="P3" s="16">
        <v>195</v>
      </c>
      <c r="Q3" s="14">
        <v>29340</v>
      </c>
      <c r="R3" s="16">
        <v>277.8</v>
      </c>
      <c r="S3" s="17">
        <v>41760</v>
      </c>
    </row>
    <row r="4" spans="1:19" x14ac:dyDescent="0.2">
      <c r="A4" s="2" t="s">
        <v>17</v>
      </c>
      <c r="B4" s="2" t="s">
        <v>108</v>
      </c>
      <c r="C4" s="3" t="s">
        <v>5</v>
      </c>
      <c r="D4" s="3" t="s">
        <v>6</v>
      </c>
      <c r="E4" s="3" t="s">
        <v>11</v>
      </c>
      <c r="F4" s="14">
        <v>125</v>
      </c>
      <c r="G4" s="16">
        <v>0.8</v>
      </c>
      <c r="H4" s="14">
        <v>0</v>
      </c>
      <c r="I4" s="15">
        <f t="shared" si="0"/>
        <v>312.5</v>
      </c>
      <c r="J4" s="15">
        <f>表1[[#This Row],[伤害]]/表1[[#This Row],[重装时间]]</f>
        <v>156.25</v>
      </c>
      <c r="K4" s="23" t="s">
        <v>99</v>
      </c>
      <c r="L4" s="16">
        <v>370.4</v>
      </c>
      <c r="M4" s="14">
        <v>1392</v>
      </c>
      <c r="N4" s="16">
        <v>820.8</v>
      </c>
      <c r="O4" s="14">
        <v>3081</v>
      </c>
      <c r="P4" s="16">
        <v>1279.2</v>
      </c>
      <c r="Q4" s="14">
        <v>4800</v>
      </c>
      <c r="R4" s="16">
        <v>1706.4</v>
      </c>
      <c r="S4" s="17">
        <v>6402</v>
      </c>
    </row>
    <row r="5" spans="1:19" x14ac:dyDescent="0.2">
      <c r="A5" s="2" t="s">
        <v>16</v>
      </c>
      <c r="B5" s="2" t="s">
        <v>109</v>
      </c>
      <c r="C5" s="3" t="s">
        <v>5</v>
      </c>
      <c r="D5" s="3" t="s">
        <v>6</v>
      </c>
      <c r="E5" s="3" t="s">
        <v>11</v>
      </c>
      <c r="F5" s="14">
        <v>750</v>
      </c>
      <c r="G5" s="16">
        <v>5</v>
      </c>
      <c r="H5" s="14">
        <v>0</v>
      </c>
      <c r="I5" s="15">
        <f t="shared" si="0"/>
        <v>300</v>
      </c>
      <c r="J5" s="15">
        <f>表1[[#This Row],[伤害]]/表1[[#This Row],[重装时间]]</f>
        <v>150</v>
      </c>
      <c r="K5" s="23" t="s">
        <v>119</v>
      </c>
      <c r="L5" s="16">
        <v>970</v>
      </c>
      <c r="M5" s="14">
        <v>7800</v>
      </c>
      <c r="N5" s="16">
        <v>2315</v>
      </c>
      <c r="O5" s="14">
        <v>18560</v>
      </c>
      <c r="P5" s="16">
        <v>3710</v>
      </c>
      <c r="Q5" s="14">
        <v>29720</v>
      </c>
      <c r="R5" s="16">
        <v>5130</v>
      </c>
      <c r="S5" s="17">
        <v>41080</v>
      </c>
    </row>
    <row r="6" spans="1:19" x14ac:dyDescent="0.2">
      <c r="A6" s="2" t="s">
        <v>103</v>
      </c>
      <c r="B6" s="2" t="s">
        <v>109</v>
      </c>
      <c r="C6" s="3" t="s">
        <v>5</v>
      </c>
      <c r="D6" s="3" t="s">
        <v>6</v>
      </c>
      <c r="E6" s="3" t="s">
        <v>11</v>
      </c>
      <c r="F6" s="14">
        <v>100</v>
      </c>
      <c r="G6" s="16">
        <v>0.7</v>
      </c>
      <c r="H6" s="14">
        <v>0</v>
      </c>
      <c r="I6" s="15">
        <f t="shared" si="0"/>
        <v>285.71428571428572</v>
      </c>
      <c r="J6" s="15">
        <f>表1[[#This Row],[伤害]]/表1[[#This Row],[重装时间]]</f>
        <v>142.85714285714286</v>
      </c>
      <c r="K6" s="23" t="s">
        <v>120</v>
      </c>
      <c r="L6" s="16">
        <v>135.80000000000001</v>
      </c>
      <c r="M6" s="14">
        <v>7800</v>
      </c>
      <c r="N6" s="16">
        <v>324.10000000000002</v>
      </c>
      <c r="O6" s="14">
        <v>18560</v>
      </c>
      <c r="P6" s="16">
        <v>519.4</v>
      </c>
      <c r="Q6" s="14">
        <v>29720</v>
      </c>
      <c r="R6" s="16">
        <v>718.2</v>
      </c>
      <c r="S6" s="17">
        <v>41080</v>
      </c>
    </row>
    <row r="7" spans="1:19" x14ac:dyDescent="0.2">
      <c r="A7" s="2" t="s">
        <v>14</v>
      </c>
      <c r="B7" s="2" t="s">
        <v>109</v>
      </c>
      <c r="C7" s="3" t="s">
        <v>5</v>
      </c>
      <c r="D7" s="3" t="s">
        <v>6</v>
      </c>
      <c r="E7" s="3" t="s">
        <v>11</v>
      </c>
      <c r="F7" s="14">
        <v>50</v>
      </c>
      <c r="G7" s="16">
        <v>0.5</v>
      </c>
      <c r="H7" s="14">
        <v>0</v>
      </c>
      <c r="I7" s="15">
        <f t="shared" si="0"/>
        <v>200</v>
      </c>
      <c r="J7" s="15">
        <f>表1[[#This Row],[伤害]]/表1[[#This Row],[重装时间]]</f>
        <v>100</v>
      </c>
      <c r="K7" s="23" t="s">
        <v>121</v>
      </c>
      <c r="L7" s="16">
        <v>97</v>
      </c>
      <c r="M7" s="14">
        <v>7800</v>
      </c>
      <c r="N7" s="16">
        <v>231.5</v>
      </c>
      <c r="O7" s="14">
        <v>18560</v>
      </c>
      <c r="P7" s="16">
        <v>371</v>
      </c>
      <c r="Q7" s="14">
        <v>29720</v>
      </c>
      <c r="R7" s="16">
        <v>513</v>
      </c>
      <c r="S7" s="17">
        <v>41080</v>
      </c>
    </row>
    <row r="8" spans="1:19" x14ac:dyDescent="0.2">
      <c r="A8" s="2" t="s">
        <v>4</v>
      </c>
      <c r="B8" s="2" t="s">
        <v>107</v>
      </c>
      <c r="C8" s="3" t="s">
        <v>5</v>
      </c>
      <c r="D8" s="3" t="s">
        <v>6</v>
      </c>
      <c r="E8" s="3" t="s">
        <v>7</v>
      </c>
      <c r="F8" s="14">
        <v>400</v>
      </c>
      <c r="G8" s="16">
        <v>1</v>
      </c>
      <c r="H8" s="14">
        <v>0</v>
      </c>
      <c r="I8" s="15">
        <f t="shared" si="0"/>
        <v>200</v>
      </c>
      <c r="J8" s="15">
        <f>表1[[#This Row],[伤害]]/表1[[#This Row],[重装时间]]</f>
        <v>400</v>
      </c>
      <c r="K8" s="23" t="s">
        <v>122</v>
      </c>
      <c r="L8" s="16">
        <v>1</v>
      </c>
      <c r="M8" s="14">
        <v>0</v>
      </c>
      <c r="N8" s="16">
        <v>3</v>
      </c>
      <c r="O8" s="14">
        <v>0</v>
      </c>
      <c r="P8" s="16">
        <v>6</v>
      </c>
      <c r="Q8" s="14">
        <v>0</v>
      </c>
      <c r="R8" s="16">
        <v>9</v>
      </c>
      <c r="S8" s="17">
        <v>0</v>
      </c>
    </row>
    <row r="9" spans="1:19" x14ac:dyDescent="0.2">
      <c r="A9" s="2" t="s">
        <v>8</v>
      </c>
      <c r="B9" s="2" t="s">
        <v>108</v>
      </c>
      <c r="C9" s="3" t="s">
        <v>5</v>
      </c>
      <c r="D9" s="3" t="s">
        <v>6</v>
      </c>
      <c r="E9" s="3" t="s">
        <v>9</v>
      </c>
      <c r="F9" s="14">
        <v>25</v>
      </c>
      <c r="G9" s="16">
        <v>0.05</v>
      </c>
      <c r="H9" s="14">
        <v>0</v>
      </c>
      <c r="I9" s="15">
        <f t="shared" si="0"/>
        <v>125</v>
      </c>
      <c r="J9" s="15">
        <f>表1[[#This Row],[伤害]]/表1[[#This Row],[重装时间]]</f>
        <v>500</v>
      </c>
      <c r="K9" s="23" t="s">
        <v>123</v>
      </c>
      <c r="L9" s="16">
        <v>51.3</v>
      </c>
      <c r="M9" s="14">
        <v>1027</v>
      </c>
      <c r="N9" s="16">
        <v>106.65</v>
      </c>
      <c r="O9" s="14">
        <v>2134</v>
      </c>
      <c r="P9" s="16">
        <v>159.94999999999999</v>
      </c>
      <c r="Q9" s="14">
        <v>3200</v>
      </c>
      <c r="R9" s="16">
        <v>213.3</v>
      </c>
      <c r="S9" s="17">
        <v>4267</v>
      </c>
    </row>
    <row r="10" spans="1:19" x14ac:dyDescent="0.2">
      <c r="A10" s="2" t="s">
        <v>13</v>
      </c>
      <c r="B10" s="2" t="s">
        <v>110</v>
      </c>
      <c r="C10" s="3" t="s">
        <v>5</v>
      </c>
      <c r="D10" s="3" t="s">
        <v>6</v>
      </c>
      <c r="E10" s="3" t="s">
        <v>7</v>
      </c>
      <c r="F10" s="14">
        <v>40</v>
      </c>
      <c r="G10" s="16">
        <v>0.25</v>
      </c>
      <c r="H10" s="14">
        <v>0</v>
      </c>
      <c r="I10" s="15">
        <f t="shared" si="0"/>
        <v>80</v>
      </c>
      <c r="J10" s="15">
        <f>表1[[#This Row],[伤害]]/表1[[#This Row],[重装时间]]</f>
        <v>160</v>
      </c>
      <c r="K10" s="23"/>
      <c r="L10" s="16">
        <v>10</v>
      </c>
      <c r="M10" s="14">
        <v>1640</v>
      </c>
      <c r="N10" s="16">
        <v>26.5</v>
      </c>
      <c r="O10" s="14">
        <v>4280</v>
      </c>
      <c r="P10" s="16">
        <v>44.75</v>
      </c>
      <c r="Q10" s="14">
        <v>7200</v>
      </c>
      <c r="R10" s="16">
        <v>64.5</v>
      </c>
      <c r="S10" s="17">
        <v>10360</v>
      </c>
    </row>
    <row r="11" spans="1:19" x14ac:dyDescent="0.2">
      <c r="A11" s="2" t="s">
        <v>15</v>
      </c>
      <c r="B11" s="2" t="s">
        <v>110</v>
      </c>
      <c r="C11" s="3" t="s">
        <v>5</v>
      </c>
      <c r="D11" s="3" t="s">
        <v>6</v>
      </c>
      <c r="E11" s="3" t="s">
        <v>7</v>
      </c>
      <c r="F11" s="14">
        <v>75</v>
      </c>
      <c r="G11" s="16">
        <v>1</v>
      </c>
      <c r="H11" s="14">
        <v>0</v>
      </c>
      <c r="I11" s="15">
        <f t="shared" si="0"/>
        <v>37.5</v>
      </c>
      <c r="J11" s="15">
        <f>表1[[#This Row],[伤害]]/表1[[#This Row],[重装时间]]</f>
        <v>75</v>
      </c>
      <c r="K11" s="23"/>
      <c r="L11" s="16">
        <v>15</v>
      </c>
      <c r="M11" s="14">
        <v>800</v>
      </c>
      <c r="N11" s="16">
        <v>44</v>
      </c>
      <c r="O11" s="14">
        <v>2250</v>
      </c>
      <c r="P11" s="16">
        <v>79</v>
      </c>
      <c r="Q11" s="14">
        <v>4000</v>
      </c>
      <c r="R11" s="16">
        <v>116</v>
      </c>
      <c r="S11" s="17">
        <v>5850</v>
      </c>
    </row>
    <row r="12" spans="1:19" x14ac:dyDescent="0.2">
      <c r="A12" s="2" t="s">
        <v>27</v>
      </c>
      <c r="B12" s="2" t="s">
        <v>108</v>
      </c>
      <c r="C12" s="3" t="s">
        <v>5</v>
      </c>
      <c r="D12" s="3" t="s">
        <v>19</v>
      </c>
      <c r="E12" s="3" t="s">
        <v>11</v>
      </c>
      <c r="F12" s="14">
        <v>160</v>
      </c>
      <c r="G12" s="16">
        <v>0.5</v>
      </c>
      <c r="H12" s="14">
        <v>0</v>
      </c>
      <c r="I12" s="15">
        <f t="shared" si="0"/>
        <v>640</v>
      </c>
      <c r="J12" s="15">
        <f>表1[[#This Row],[伤害]]/表1[[#This Row],[重装时间]]</f>
        <v>320</v>
      </c>
      <c r="K12" s="23"/>
      <c r="L12" s="16">
        <v>129</v>
      </c>
      <c r="M12" s="14">
        <v>3885</v>
      </c>
      <c r="N12" s="16">
        <v>301</v>
      </c>
      <c r="O12" s="14">
        <v>9045</v>
      </c>
      <c r="P12" s="16">
        <v>477.5</v>
      </c>
      <c r="Q12" s="14">
        <v>14340</v>
      </c>
      <c r="R12" s="16">
        <v>657.5</v>
      </c>
      <c r="S12" s="17">
        <v>19740</v>
      </c>
    </row>
    <row r="13" spans="1:19" x14ac:dyDescent="0.2">
      <c r="A13" s="2" t="s">
        <v>26</v>
      </c>
      <c r="B13" s="2" t="s">
        <v>109</v>
      </c>
      <c r="C13" s="3" t="s">
        <v>5</v>
      </c>
      <c r="D13" s="3" t="s">
        <v>19</v>
      </c>
      <c r="E13" s="3" t="s">
        <v>11</v>
      </c>
      <c r="F13" s="14">
        <v>1500</v>
      </c>
      <c r="G13" s="16">
        <v>6</v>
      </c>
      <c r="H13" s="14">
        <v>0</v>
      </c>
      <c r="I13" s="15">
        <f t="shared" si="0"/>
        <v>500</v>
      </c>
      <c r="J13" s="15">
        <f>表1[[#This Row],[伤害]]/表1[[#This Row],[重装时间]]</f>
        <v>250</v>
      </c>
      <c r="K13" s="23"/>
      <c r="L13" s="16">
        <v>1164</v>
      </c>
      <c r="M13" s="14">
        <v>7800</v>
      </c>
      <c r="N13" s="16">
        <v>2778</v>
      </c>
      <c r="O13" s="14">
        <v>18560</v>
      </c>
      <c r="P13" s="16">
        <v>4452</v>
      </c>
      <c r="Q13" s="14">
        <v>29720</v>
      </c>
      <c r="R13" s="16">
        <v>6156</v>
      </c>
      <c r="S13" s="17">
        <v>41080</v>
      </c>
    </row>
    <row r="14" spans="1:19" x14ac:dyDescent="0.2">
      <c r="A14" s="2" t="s">
        <v>24</v>
      </c>
      <c r="B14" s="2" t="s">
        <v>109</v>
      </c>
      <c r="C14" s="3" t="s">
        <v>5</v>
      </c>
      <c r="D14" s="3" t="s">
        <v>19</v>
      </c>
      <c r="E14" s="3" t="s">
        <v>11</v>
      </c>
      <c r="F14" s="14">
        <v>300</v>
      </c>
      <c r="G14" s="16">
        <v>1.4</v>
      </c>
      <c r="H14" s="14">
        <v>0</v>
      </c>
      <c r="I14" s="15">
        <f t="shared" si="0"/>
        <v>428.57142857142861</v>
      </c>
      <c r="J14" s="15">
        <f>表1[[#This Row],[伤害]]/表1[[#This Row],[重装时间]]</f>
        <v>214.28571428571431</v>
      </c>
      <c r="K14" s="23"/>
      <c r="L14" s="16">
        <v>110.6</v>
      </c>
      <c r="M14" s="14">
        <v>8000</v>
      </c>
      <c r="N14" s="16">
        <v>271.60000000000002</v>
      </c>
      <c r="O14" s="14">
        <v>19500</v>
      </c>
      <c r="P14" s="16">
        <v>455</v>
      </c>
      <c r="Q14" s="14">
        <v>32600</v>
      </c>
      <c r="R14" s="16">
        <v>648.20000000000005</v>
      </c>
      <c r="S14" s="17">
        <v>46400</v>
      </c>
    </row>
    <row r="15" spans="1:19" x14ac:dyDescent="0.2">
      <c r="A15" s="2" t="s">
        <v>18</v>
      </c>
      <c r="B15" s="2" t="s">
        <v>109</v>
      </c>
      <c r="C15" s="3" t="s">
        <v>5</v>
      </c>
      <c r="D15" s="3" t="s">
        <v>19</v>
      </c>
      <c r="E15" s="3" t="s">
        <v>11</v>
      </c>
      <c r="F15" s="14">
        <v>200</v>
      </c>
      <c r="G15" s="16">
        <v>1.2</v>
      </c>
      <c r="H15" s="14">
        <v>0</v>
      </c>
      <c r="I15" s="15">
        <f t="shared" si="0"/>
        <v>333.33333333333337</v>
      </c>
      <c r="J15" s="15">
        <f>表1[[#This Row],[伤害]]/表1[[#This Row],[重装时间]]</f>
        <v>166.66666666666669</v>
      </c>
      <c r="K15" s="23"/>
      <c r="L15" s="16">
        <v>33.6</v>
      </c>
      <c r="M15" s="14">
        <v>4350</v>
      </c>
      <c r="N15" s="16">
        <v>94.8</v>
      </c>
      <c r="O15" s="14">
        <v>12000</v>
      </c>
      <c r="P15" s="16">
        <v>162</v>
      </c>
      <c r="Q15" s="14">
        <v>20400</v>
      </c>
      <c r="R15" s="16">
        <v>232.8</v>
      </c>
      <c r="S15" s="17">
        <v>29250</v>
      </c>
    </row>
    <row r="16" spans="1:19" x14ac:dyDescent="0.2">
      <c r="A16" s="2" t="s">
        <v>21</v>
      </c>
      <c r="B16" s="2" t="s">
        <v>111</v>
      </c>
      <c r="C16" s="3" t="s">
        <v>5</v>
      </c>
      <c r="D16" s="3" t="s">
        <v>19</v>
      </c>
      <c r="E16" s="3" t="s">
        <v>9</v>
      </c>
      <c r="F16" s="14">
        <v>2000</v>
      </c>
      <c r="G16" s="16">
        <v>1.5</v>
      </c>
      <c r="H16" s="14">
        <v>0</v>
      </c>
      <c r="I16" s="15">
        <f t="shared" si="0"/>
        <v>333.33333333333331</v>
      </c>
      <c r="J16" s="15">
        <f>表1[[#This Row],[伤害]]/表1[[#This Row],[重装时间]]</f>
        <v>1333.3333333333333</v>
      </c>
      <c r="K16" s="23"/>
      <c r="L16" s="16">
        <v>291</v>
      </c>
      <c r="M16" s="14">
        <v>5850</v>
      </c>
      <c r="N16" s="16">
        <v>694.5</v>
      </c>
      <c r="O16" s="14">
        <v>13920</v>
      </c>
      <c r="P16" s="16">
        <v>1113</v>
      </c>
      <c r="Q16" s="14">
        <v>22290</v>
      </c>
      <c r="R16" s="16">
        <v>1539</v>
      </c>
      <c r="S16" s="17">
        <v>30810</v>
      </c>
    </row>
    <row r="17" spans="1:19" x14ac:dyDescent="0.2">
      <c r="A17" s="2" t="s">
        <v>29</v>
      </c>
      <c r="B17" s="2" t="s">
        <v>109</v>
      </c>
      <c r="C17" s="3" t="s">
        <v>5</v>
      </c>
      <c r="D17" s="3" t="s">
        <v>19</v>
      </c>
      <c r="E17" s="3" t="s">
        <v>11</v>
      </c>
      <c r="F17" s="14">
        <v>275</v>
      </c>
      <c r="G17" s="16">
        <v>2</v>
      </c>
      <c r="H17" s="14">
        <v>400</v>
      </c>
      <c r="I17" s="15">
        <f t="shared" si="0"/>
        <v>275</v>
      </c>
      <c r="J17" s="15">
        <f>表1[[#This Row],[伤害]]/表1[[#This Row],[重装时间]]</f>
        <v>137.5</v>
      </c>
      <c r="K17" s="23"/>
      <c r="L17" s="16">
        <v>34</v>
      </c>
      <c r="M17" s="14">
        <v>6300</v>
      </c>
      <c r="N17" s="16">
        <v>102</v>
      </c>
      <c r="O17" s="14">
        <v>18200</v>
      </c>
      <c r="P17" s="16">
        <v>178</v>
      </c>
      <c r="Q17" s="14">
        <v>31500</v>
      </c>
      <c r="R17" s="16">
        <v>258</v>
      </c>
      <c r="S17" s="17">
        <v>45500</v>
      </c>
    </row>
    <row r="18" spans="1:19" x14ac:dyDescent="0.2">
      <c r="A18" s="2" t="s">
        <v>22</v>
      </c>
      <c r="B18" s="2" t="s">
        <v>110</v>
      </c>
      <c r="C18" s="3" t="s">
        <v>5</v>
      </c>
      <c r="D18" s="3" t="s">
        <v>19</v>
      </c>
      <c r="E18" s="3" t="s">
        <v>7</v>
      </c>
      <c r="F18" s="14">
        <v>75</v>
      </c>
      <c r="G18" s="16">
        <v>0.15</v>
      </c>
      <c r="H18" s="14">
        <v>0</v>
      </c>
      <c r="I18" s="15">
        <f t="shared" si="0"/>
        <v>250</v>
      </c>
      <c r="J18" s="15">
        <f>表1[[#This Row],[伤害]]/表1[[#This Row],[重装时间]]</f>
        <v>500</v>
      </c>
      <c r="K18" s="23"/>
      <c r="L18" s="16">
        <v>2.25</v>
      </c>
      <c r="M18" s="14">
        <v>960</v>
      </c>
      <c r="N18" s="16">
        <v>6.6</v>
      </c>
      <c r="O18" s="14">
        <v>2700</v>
      </c>
      <c r="P18" s="16">
        <v>11.85</v>
      </c>
      <c r="Q18" s="14">
        <v>4800</v>
      </c>
      <c r="R18" s="16">
        <v>17.399999999999999</v>
      </c>
      <c r="S18" s="17">
        <v>7020</v>
      </c>
    </row>
    <row r="19" spans="1:19" x14ac:dyDescent="0.2">
      <c r="A19" s="2" t="s">
        <v>20</v>
      </c>
      <c r="B19" s="2" t="s">
        <v>108</v>
      </c>
      <c r="C19" s="3" t="s">
        <v>5</v>
      </c>
      <c r="D19" s="3" t="s">
        <v>19</v>
      </c>
      <c r="E19" s="3" t="s">
        <v>9</v>
      </c>
      <c r="F19" s="14">
        <v>150</v>
      </c>
      <c r="G19" s="16">
        <v>0.33</v>
      </c>
      <c r="H19" s="14">
        <v>0</v>
      </c>
      <c r="I19" s="15">
        <f t="shared" si="0"/>
        <v>113.63636363636363</v>
      </c>
      <c r="J19" s="15">
        <f>表1[[#This Row],[伤害]]/表1[[#This Row],[重装时间]]</f>
        <v>454.5454545454545</v>
      </c>
      <c r="K19" s="23"/>
      <c r="L19" s="16">
        <v>38.28</v>
      </c>
      <c r="M19" s="14">
        <v>5850</v>
      </c>
      <c r="N19" s="16">
        <v>92.4</v>
      </c>
      <c r="O19" s="14">
        <v>14050</v>
      </c>
      <c r="P19" s="16">
        <v>152.79</v>
      </c>
      <c r="Q19" s="14">
        <v>23200</v>
      </c>
      <c r="R19" s="16">
        <v>213.84</v>
      </c>
      <c r="S19" s="17">
        <v>32450</v>
      </c>
    </row>
    <row r="20" spans="1:19" x14ac:dyDescent="0.2">
      <c r="A20" s="2" t="s">
        <v>25</v>
      </c>
      <c r="B20" s="2" t="s">
        <v>110</v>
      </c>
      <c r="C20" s="3" t="s">
        <v>5</v>
      </c>
      <c r="D20" s="3" t="s">
        <v>19</v>
      </c>
      <c r="E20" s="3" t="s">
        <v>7</v>
      </c>
      <c r="F20" s="14">
        <v>220</v>
      </c>
      <c r="G20" s="16">
        <v>1</v>
      </c>
      <c r="H20" s="14">
        <v>0</v>
      </c>
      <c r="I20" s="15">
        <f t="shared" si="0"/>
        <v>110</v>
      </c>
      <c r="J20" s="15">
        <f>表1[[#This Row],[伤害]]/表1[[#This Row],[重装时间]]</f>
        <v>220</v>
      </c>
      <c r="K20" s="23"/>
      <c r="L20" s="16">
        <v>8</v>
      </c>
      <c r="M20" s="14">
        <v>810</v>
      </c>
      <c r="N20" s="16">
        <v>24</v>
      </c>
      <c r="O20" s="14">
        <v>2250</v>
      </c>
      <c r="P20" s="16">
        <v>46</v>
      </c>
      <c r="Q20" s="14">
        <v>4230</v>
      </c>
      <c r="R20" s="16">
        <v>69</v>
      </c>
      <c r="S20" s="17">
        <v>6300</v>
      </c>
    </row>
    <row r="21" spans="1:19" x14ac:dyDescent="0.2">
      <c r="A21" s="2" t="s">
        <v>23</v>
      </c>
      <c r="B21" s="2" t="s">
        <v>110</v>
      </c>
      <c r="C21" s="3" t="s">
        <v>5</v>
      </c>
      <c r="D21" s="3" t="s">
        <v>19</v>
      </c>
      <c r="E21" s="3" t="s">
        <v>7</v>
      </c>
      <c r="F21" s="14">
        <v>600</v>
      </c>
      <c r="G21" s="16">
        <v>5</v>
      </c>
      <c r="H21" s="14">
        <v>0</v>
      </c>
      <c r="I21" s="15">
        <f t="shared" si="0"/>
        <v>60</v>
      </c>
      <c r="J21" s="15">
        <f>表1[[#This Row],[伤害]]/表1[[#This Row],[重装时间]]</f>
        <v>120</v>
      </c>
      <c r="K21" s="23"/>
      <c r="L21" s="16">
        <v>15</v>
      </c>
      <c r="M21" s="14">
        <v>800</v>
      </c>
      <c r="N21" s="16">
        <v>45</v>
      </c>
      <c r="O21" s="14">
        <v>2000</v>
      </c>
      <c r="P21" s="16">
        <v>90</v>
      </c>
      <c r="Q21" s="14">
        <v>3800</v>
      </c>
      <c r="R21" s="16">
        <v>140</v>
      </c>
      <c r="S21" s="17">
        <v>5800</v>
      </c>
    </row>
    <row r="22" spans="1:19" x14ac:dyDescent="0.2">
      <c r="A22" s="2" t="s">
        <v>28</v>
      </c>
      <c r="B22" s="2" t="s">
        <v>108</v>
      </c>
      <c r="C22" s="3" t="s">
        <v>5</v>
      </c>
      <c r="D22" s="3" t="s">
        <v>19</v>
      </c>
      <c r="E22" s="3" t="s">
        <v>9</v>
      </c>
      <c r="F22" s="14">
        <v>200</v>
      </c>
      <c r="G22" s="16">
        <v>1</v>
      </c>
      <c r="H22" s="14">
        <v>0</v>
      </c>
      <c r="I22" s="15">
        <f t="shared" si="0"/>
        <v>50</v>
      </c>
      <c r="J22" s="15">
        <f>表1[[#This Row],[伤害]]/表1[[#This Row],[重装时间]]</f>
        <v>200</v>
      </c>
      <c r="K22" s="23"/>
      <c r="L22" s="16">
        <v>79</v>
      </c>
      <c r="M22" s="14">
        <v>4000</v>
      </c>
      <c r="N22" s="16">
        <v>194</v>
      </c>
      <c r="O22" s="14">
        <v>9750</v>
      </c>
      <c r="P22" s="16">
        <v>325</v>
      </c>
      <c r="Q22" s="14">
        <v>16300</v>
      </c>
      <c r="R22" s="16">
        <v>463</v>
      </c>
      <c r="S22" s="17">
        <v>23200</v>
      </c>
    </row>
    <row r="23" spans="1:19" x14ac:dyDescent="0.2">
      <c r="A23" s="2" t="s">
        <v>35</v>
      </c>
      <c r="B23" s="2" t="s">
        <v>109</v>
      </c>
      <c r="C23" s="3" t="s">
        <v>5</v>
      </c>
      <c r="D23" s="3" t="s">
        <v>30</v>
      </c>
      <c r="E23" s="3" t="s">
        <v>11</v>
      </c>
      <c r="F23" s="14">
        <v>50</v>
      </c>
      <c r="G23" s="16">
        <v>0.1</v>
      </c>
      <c r="H23" s="14">
        <v>0</v>
      </c>
      <c r="I23" s="15">
        <f t="shared" si="0"/>
        <v>1000</v>
      </c>
      <c r="J23" s="15">
        <f>表1[[#This Row],[伤害]]/表1[[#This Row],[重装时间]]</f>
        <v>500</v>
      </c>
      <c r="K23" s="23"/>
      <c r="L23" s="16">
        <v>19.399999999999999</v>
      </c>
      <c r="M23" s="14">
        <v>6825</v>
      </c>
      <c r="N23" s="16">
        <v>46.3</v>
      </c>
      <c r="O23" s="14">
        <v>16240</v>
      </c>
      <c r="P23" s="16">
        <v>74.2</v>
      </c>
      <c r="Q23" s="14">
        <v>26005</v>
      </c>
      <c r="R23" s="16">
        <v>102.6</v>
      </c>
      <c r="S23" s="17">
        <v>35945</v>
      </c>
    </row>
    <row r="24" spans="1:19" x14ac:dyDescent="0.2">
      <c r="A24" s="2" t="s">
        <v>37</v>
      </c>
      <c r="B24" s="2" t="s">
        <v>109</v>
      </c>
      <c r="C24" s="3" t="s">
        <v>5</v>
      </c>
      <c r="D24" s="3" t="s">
        <v>30</v>
      </c>
      <c r="E24" s="3" t="s">
        <v>11</v>
      </c>
      <c r="F24" s="14">
        <v>700</v>
      </c>
      <c r="G24" s="16">
        <v>2</v>
      </c>
      <c r="H24" s="14">
        <v>0</v>
      </c>
      <c r="I24" s="15">
        <f t="shared" si="0"/>
        <v>700</v>
      </c>
      <c r="J24" s="15">
        <f>表1[[#This Row],[伤害]]/表1[[#This Row],[重装时间]]</f>
        <v>350</v>
      </c>
      <c r="K24" s="23"/>
      <c r="L24" s="16">
        <v>6.84</v>
      </c>
      <c r="M24" s="14">
        <v>6000</v>
      </c>
      <c r="N24" s="16">
        <v>20.52</v>
      </c>
      <c r="O24" s="14">
        <v>15600</v>
      </c>
      <c r="P24" s="16">
        <v>37.619999999999997</v>
      </c>
      <c r="Q24" s="14">
        <v>27600</v>
      </c>
      <c r="R24" s="16">
        <v>59.85</v>
      </c>
      <c r="S24" s="17">
        <v>43200</v>
      </c>
    </row>
    <row r="25" spans="1:19" x14ac:dyDescent="0.2">
      <c r="A25" s="2" t="s">
        <v>36</v>
      </c>
      <c r="B25" s="2" t="s">
        <v>109</v>
      </c>
      <c r="C25" s="3" t="s">
        <v>5</v>
      </c>
      <c r="D25" s="3" t="s">
        <v>30</v>
      </c>
      <c r="E25" s="3" t="s">
        <v>11</v>
      </c>
      <c r="F25" s="14">
        <v>800</v>
      </c>
      <c r="G25" s="16">
        <v>2.2999999999999998</v>
      </c>
      <c r="H25" s="14">
        <v>0</v>
      </c>
      <c r="I25" s="15">
        <f t="shared" si="0"/>
        <v>695.6521739130435</v>
      </c>
      <c r="J25" s="15">
        <f>表1[[#This Row],[伤害]]/表1[[#This Row],[重装时间]]</f>
        <v>347.82608695652175</v>
      </c>
      <c r="K25" s="23"/>
      <c r="L25" s="16">
        <v>64.400000000000006</v>
      </c>
      <c r="M25" s="14">
        <v>5800</v>
      </c>
      <c r="N25" s="16">
        <v>181.7</v>
      </c>
      <c r="O25" s="14">
        <v>16000</v>
      </c>
      <c r="P25" s="16">
        <v>310.5</v>
      </c>
      <c r="Q25" s="14">
        <v>27200</v>
      </c>
      <c r="R25" s="16">
        <v>446.2</v>
      </c>
      <c r="S25" s="17">
        <v>39000</v>
      </c>
    </row>
    <row r="26" spans="1:19" x14ac:dyDescent="0.2">
      <c r="A26" s="2" t="s">
        <v>34</v>
      </c>
      <c r="B26" s="2" t="s">
        <v>111</v>
      </c>
      <c r="C26" s="3" t="s">
        <v>5</v>
      </c>
      <c r="D26" s="3" t="s">
        <v>30</v>
      </c>
      <c r="E26" s="3" t="s">
        <v>38</v>
      </c>
      <c r="F26" s="14">
        <v>400</v>
      </c>
      <c r="G26" s="16">
        <v>0.75</v>
      </c>
      <c r="H26" s="14">
        <v>200</v>
      </c>
      <c r="I26" s="15">
        <f t="shared" si="0"/>
        <v>533.33333333333337</v>
      </c>
      <c r="J26" s="15">
        <f>表1[[#This Row],[伤害]]/表1[[#This Row],[重装时间]]</f>
        <v>533.33333333333337</v>
      </c>
      <c r="K26" s="23"/>
      <c r="L26" s="16">
        <v>2.25</v>
      </c>
      <c r="M26" s="14">
        <v>2000</v>
      </c>
      <c r="N26" s="16">
        <v>6.75</v>
      </c>
      <c r="O26" s="14">
        <v>5000</v>
      </c>
      <c r="P26" s="16">
        <v>13.5</v>
      </c>
      <c r="Q26" s="14">
        <v>9500</v>
      </c>
      <c r="R26" s="16">
        <v>21</v>
      </c>
      <c r="S26" s="17">
        <v>14500</v>
      </c>
    </row>
    <row r="27" spans="1:19" x14ac:dyDescent="0.2">
      <c r="A27" s="2" t="s">
        <v>33</v>
      </c>
      <c r="B27" s="2" t="s">
        <v>114</v>
      </c>
      <c r="C27" s="3" t="s">
        <v>5</v>
      </c>
      <c r="D27" s="3" t="s">
        <v>30</v>
      </c>
      <c r="E27" s="3" t="s">
        <v>7</v>
      </c>
      <c r="F27" s="14">
        <v>1800</v>
      </c>
      <c r="G27" s="16">
        <v>3.1</v>
      </c>
      <c r="H27" s="14">
        <v>0</v>
      </c>
      <c r="I27" s="15">
        <f t="shared" si="0"/>
        <v>290.32258064516128</v>
      </c>
      <c r="J27" s="15">
        <f>表1[[#This Row],[伤害]]/表1[[#This Row],[重装时间]]</f>
        <v>580.64516129032256</v>
      </c>
      <c r="K27" s="23"/>
      <c r="L27" s="16">
        <v>15.5</v>
      </c>
      <c r="M27" s="14">
        <v>450</v>
      </c>
      <c r="N27" s="16">
        <v>46.5</v>
      </c>
      <c r="O27" s="14">
        <v>1200</v>
      </c>
      <c r="P27" s="16">
        <v>86.8</v>
      </c>
      <c r="Q27" s="14">
        <v>2175</v>
      </c>
      <c r="R27" s="16">
        <v>136.4</v>
      </c>
      <c r="S27" s="17">
        <v>3375</v>
      </c>
    </row>
    <row r="28" spans="1:19" x14ac:dyDescent="0.2">
      <c r="A28" s="2" t="s">
        <v>32</v>
      </c>
      <c r="B28" s="2" t="s">
        <v>110</v>
      </c>
      <c r="C28" s="3" t="s">
        <v>5</v>
      </c>
      <c r="D28" s="3" t="s">
        <v>30</v>
      </c>
      <c r="E28" s="3" t="s">
        <v>7</v>
      </c>
      <c r="F28" s="14">
        <v>120</v>
      </c>
      <c r="G28" s="16">
        <v>0.25</v>
      </c>
      <c r="H28" s="14">
        <v>0</v>
      </c>
      <c r="I28" s="15">
        <f t="shared" si="0"/>
        <v>240</v>
      </c>
      <c r="J28" s="15">
        <f>表1[[#This Row],[伤害]]/表1[[#This Row],[重装时间]]</f>
        <v>480</v>
      </c>
      <c r="K28" s="23"/>
      <c r="L28" s="16">
        <v>1.75</v>
      </c>
      <c r="M28" s="14">
        <v>960</v>
      </c>
      <c r="N28" s="16">
        <v>5.25</v>
      </c>
      <c r="O28" s="14">
        <v>2640</v>
      </c>
      <c r="P28" s="16">
        <v>10</v>
      </c>
      <c r="Q28" s="14">
        <v>4920</v>
      </c>
      <c r="R28" s="16">
        <v>15.5</v>
      </c>
      <c r="S28" s="17">
        <v>7560</v>
      </c>
    </row>
    <row r="29" spans="1:19" x14ac:dyDescent="0.2">
      <c r="A29" s="2" t="s">
        <v>31</v>
      </c>
      <c r="B29" s="2" t="s">
        <v>110</v>
      </c>
      <c r="C29" s="3" t="s">
        <v>5</v>
      </c>
      <c r="D29" s="3" t="s">
        <v>30</v>
      </c>
      <c r="E29" s="3" t="s">
        <v>7</v>
      </c>
      <c r="F29" s="14">
        <v>750</v>
      </c>
      <c r="G29" s="16">
        <v>3</v>
      </c>
      <c r="H29" s="14">
        <v>0</v>
      </c>
      <c r="I29" s="15">
        <f t="shared" si="0"/>
        <v>125</v>
      </c>
      <c r="J29" s="15">
        <f>表1[[#This Row],[伤害]]/表1[[#This Row],[重装时间]]</f>
        <v>250</v>
      </c>
      <c r="K29" s="23"/>
      <c r="L29" s="16">
        <v>0</v>
      </c>
      <c r="M29" s="14">
        <v>750</v>
      </c>
      <c r="N29" s="16">
        <v>3</v>
      </c>
      <c r="O29" s="14">
        <v>1500</v>
      </c>
      <c r="P29" s="16">
        <v>9</v>
      </c>
      <c r="Q29" s="14">
        <v>3000</v>
      </c>
      <c r="R29" s="16">
        <v>12</v>
      </c>
      <c r="S29" s="17">
        <v>3750</v>
      </c>
    </row>
    <row r="30" spans="1:19" ht="20.25" x14ac:dyDescent="0.2">
      <c r="A30" s="2" t="s">
        <v>47</v>
      </c>
      <c r="B30" s="2" t="s">
        <v>109</v>
      </c>
      <c r="C30" s="3" t="s">
        <v>39</v>
      </c>
      <c r="D30" s="3" t="s">
        <v>6</v>
      </c>
      <c r="E30" s="3" t="s">
        <v>11</v>
      </c>
      <c r="F30" s="14">
        <v>1000</v>
      </c>
      <c r="G30" s="16">
        <v>1</v>
      </c>
      <c r="H30" s="14">
        <v>1000</v>
      </c>
      <c r="I30" s="15">
        <f t="shared" si="0"/>
        <v>2000</v>
      </c>
      <c r="J30" s="15">
        <f>表1[[#This Row],[伤害]]/表1[[#This Row],[重装时间]]</f>
        <v>1000</v>
      </c>
      <c r="K30" s="24"/>
      <c r="L30" s="16">
        <v>28</v>
      </c>
      <c r="M30" s="14">
        <v>0</v>
      </c>
      <c r="N30" s="16">
        <v>79</v>
      </c>
      <c r="O30" s="14">
        <v>0</v>
      </c>
      <c r="P30" s="16">
        <v>135</v>
      </c>
      <c r="Q30" s="14">
        <v>0</v>
      </c>
      <c r="R30" s="16">
        <v>194</v>
      </c>
      <c r="S30" s="17">
        <v>0</v>
      </c>
    </row>
    <row r="31" spans="1:19" ht="20.25" x14ac:dyDescent="0.2">
      <c r="A31" s="2" t="s">
        <v>40</v>
      </c>
      <c r="B31" s="2" t="s">
        <v>112</v>
      </c>
      <c r="C31" s="3" t="s">
        <v>39</v>
      </c>
      <c r="D31" s="3" t="s">
        <v>6</v>
      </c>
      <c r="E31" s="3" t="s">
        <v>7</v>
      </c>
      <c r="F31" s="14">
        <v>1500</v>
      </c>
      <c r="G31" s="16">
        <v>1</v>
      </c>
      <c r="H31" s="14">
        <v>0</v>
      </c>
      <c r="I31" s="15">
        <f t="shared" si="0"/>
        <v>750</v>
      </c>
      <c r="J31" s="15">
        <f>表1[[#This Row],[伤害]]/表1[[#This Row],[重装时间]]</f>
        <v>1500</v>
      </c>
      <c r="K31" s="24"/>
      <c r="L31" s="16">
        <v>0</v>
      </c>
      <c r="M31" s="14">
        <v>0</v>
      </c>
      <c r="N31" s="16">
        <v>0</v>
      </c>
      <c r="O31" s="14">
        <v>0</v>
      </c>
      <c r="P31" s="16">
        <v>1</v>
      </c>
      <c r="Q31" s="14">
        <v>0</v>
      </c>
      <c r="R31" s="16">
        <v>1</v>
      </c>
      <c r="S31" s="17">
        <v>0</v>
      </c>
    </row>
    <row r="32" spans="1:19" ht="20.25" x14ac:dyDescent="0.2">
      <c r="A32" s="2" t="s">
        <v>41</v>
      </c>
      <c r="B32" s="2" t="s">
        <v>112</v>
      </c>
      <c r="C32" s="3" t="s">
        <v>39</v>
      </c>
      <c r="D32" s="3" t="s">
        <v>6</v>
      </c>
      <c r="E32" s="3" t="s">
        <v>7</v>
      </c>
      <c r="F32" s="14">
        <v>1500</v>
      </c>
      <c r="G32" s="16">
        <v>1</v>
      </c>
      <c r="H32" s="14">
        <v>0</v>
      </c>
      <c r="I32" s="15">
        <f t="shared" si="0"/>
        <v>750</v>
      </c>
      <c r="J32" s="15">
        <f>表1[[#This Row],[伤害]]/表1[[#This Row],[重装时间]]</f>
        <v>1500</v>
      </c>
      <c r="K32" s="24"/>
      <c r="L32" s="16">
        <v>0</v>
      </c>
      <c r="M32" s="14">
        <v>0</v>
      </c>
      <c r="N32" s="16">
        <v>0</v>
      </c>
      <c r="O32" s="14">
        <v>0</v>
      </c>
      <c r="P32" s="16">
        <v>1</v>
      </c>
      <c r="Q32" s="14">
        <v>0</v>
      </c>
      <c r="R32" s="16">
        <v>1</v>
      </c>
      <c r="S32" s="17">
        <v>0</v>
      </c>
    </row>
    <row r="33" spans="1:19" ht="20.25" x14ac:dyDescent="0.2">
      <c r="A33" s="2" t="s">
        <v>49</v>
      </c>
      <c r="B33" s="2" t="s">
        <v>112</v>
      </c>
      <c r="C33" s="3" t="s">
        <v>39</v>
      </c>
      <c r="D33" s="3" t="s">
        <v>6</v>
      </c>
      <c r="E33" s="3" t="s">
        <v>7</v>
      </c>
      <c r="F33" s="14">
        <v>1000</v>
      </c>
      <c r="G33" s="16">
        <v>1</v>
      </c>
      <c r="H33" s="14">
        <v>0</v>
      </c>
      <c r="I33" s="15">
        <f t="shared" si="0"/>
        <v>500</v>
      </c>
      <c r="J33" s="15">
        <f>表1[[#This Row],[伤害]]/表1[[#This Row],[重装时间]]</f>
        <v>1000</v>
      </c>
      <c r="K33" s="24"/>
      <c r="L33" s="16">
        <v>0</v>
      </c>
      <c r="M33" s="14">
        <v>0</v>
      </c>
      <c r="N33" s="16">
        <v>1</v>
      </c>
      <c r="O33" s="14">
        <v>0</v>
      </c>
      <c r="P33" s="16">
        <v>2</v>
      </c>
      <c r="Q33" s="14">
        <v>0</v>
      </c>
      <c r="R33" s="16">
        <v>3</v>
      </c>
      <c r="S33" s="17">
        <v>0</v>
      </c>
    </row>
    <row r="34" spans="1:19" ht="20.25" x14ac:dyDescent="0.2">
      <c r="A34" s="2" t="s">
        <v>50</v>
      </c>
      <c r="B34" s="2" t="s">
        <v>112</v>
      </c>
      <c r="C34" s="3" t="s">
        <v>39</v>
      </c>
      <c r="D34" s="3" t="s">
        <v>6</v>
      </c>
      <c r="E34" s="3" t="s">
        <v>7</v>
      </c>
      <c r="F34" s="14">
        <v>1000</v>
      </c>
      <c r="G34" s="16">
        <v>1</v>
      </c>
      <c r="H34" s="14">
        <v>0</v>
      </c>
      <c r="I34" s="15">
        <f t="shared" ref="I34:I65" si="1">IF(E34="高爆",0.5,IF(E34="动能",2,IF(E34="破片",0.25,1)))*F34/G34</f>
        <v>500</v>
      </c>
      <c r="J34" s="15">
        <f>表1[[#This Row],[伤害]]/表1[[#This Row],[重装时间]]</f>
        <v>1000</v>
      </c>
      <c r="K34" s="24"/>
      <c r="L34" s="16">
        <v>0</v>
      </c>
      <c r="M34" s="14">
        <v>0</v>
      </c>
      <c r="N34" s="16">
        <v>1</v>
      </c>
      <c r="O34" s="14">
        <v>0</v>
      </c>
      <c r="P34" s="16">
        <v>2</v>
      </c>
      <c r="Q34" s="14">
        <v>0</v>
      </c>
      <c r="R34" s="16">
        <v>3</v>
      </c>
      <c r="S34" s="17">
        <v>0</v>
      </c>
    </row>
    <row r="35" spans="1:19" ht="20.25" x14ac:dyDescent="0.2">
      <c r="A35" s="2" t="s">
        <v>42</v>
      </c>
      <c r="B35" s="2" t="s">
        <v>112</v>
      </c>
      <c r="C35" s="3" t="s">
        <v>39</v>
      </c>
      <c r="D35" s="3" t="s">
        <v>6</v>
      </c>
      <c r="E35" s="3" t="s">
        <v>7</v>
      </c>
      <c r="F35" s="14">
        <v>4000</v>
      </c>
      <c r="G35" s="16">
        <v>5</v>
      </c>
      <c r="H35" s="14">
        <v>0</v>
      </c>
      <c r="I35" s="15">
        <f t="shared" si="1"/>
        <v>400</v>
      </c>
      <c r="J35" s="15">
        <f>表1[[#This Row],[伤害]]/表1[[#This Row],[重装时间]]</f>
        <v>800</v>
      </c>
      <c r="K35" s="24"/>
      <c r="L35" s="16">
        <v>0</v>
      </c>
      <c r="M35" s="14">
        <v>0</v>
      </c>
      <c r="N35" s="16">
        <v>0</v>
      </c>
      <c r="O35" s="14">
        <v>0</v>
      </c>
      <c r="P35" s="16">
        <v>0</v>
      </c>
      <c r="Q35" s="14">
        <v>0</v>
      </c>
      <c r="R35" s="16">
        <v>0</v>
      </c>
      <c r="S35" s="17">
        <v>0</v>
      </c>
    </row>
    <row r="36" spans="1:19" ht="20.25" x14ac:dyDescent="0.2">
      <c r="A36" s="2" t="s">
        <v>51</v>
      </c>
      <c r="B36" s="2" t="s">
        <v>107</v>
      </c>
      <c r="C36" s="3" t="s">
        <v>39</v>
      </c>
      <c r="D36" s="3" t="s">
        <v>6</v>
      </c>
      <c r="E36" s="3" t="s">
        <v>7</v>
      </c>
      <c r="F36" s="14">
        <v>750</v>
      </c>
      <c r="G36" s="16">
        <v>1</v>
      </c>
      <c r="H36" s="14">
        <v>0</v>
      </c>
      <c r="I36" s="15">
        <f t="shared" si="1"/>
        <v>375</v>
      </c>
      <c r="J36" s="15">
        <f>表1[[#This Row],[伤害]]/表1[[#This Row],[重装时间]]</f>
        <v>750</v>
      </c>
      <c r="K36" s="24"/>
      <c r="L36" s="16">
        <v>0</v>
      </c>
      <c r="M36" s="14">
        <v>0</v>
      </c>
      <c r="N36" s="16">
        <v>1</v>
      </c>
      <c r="O36" s="14">
        <v>0</v>
      </c>
      <c r="P36" s="16">
        <v>3</v>
      </c>
      <c r="Q36" s="14">
        <v>0</v>
      </c>
      <c r="R36" s="16">
        <v>4</v>
      </c>
      <c r="S36" s="17">
        <v>0</v>
      </c>
    </row>
    <row r="37" spans="1:19" ht="20.25" x14ac:dyDescent="0.2">
      <c r="A37" s="2" t="s">
        <v>48</v>
      </c>
      <c r="B37" s="2" t="s">
        <v>109</v>
      </c>
      <c r="C37" s="3" t="s">
        <v>39</v>
      </c>
      <c r="D37" s="3" t="s">
        <v>6</v>
      </c>
      <c r="E37" s="3" t="s">
        <v>11</v>
      </c>
      <c r="F37" s="14">
        <v>1000</v>
      </c>
      <c r="G37" s="16">
        <v>10</v>
      </c>
      <c r="H37" s="14">
        <v>1000</v>
      </c>
      <c r="I37" s="15">
        <f t="shared" si="1"/>
        <v>200</v>
      </c>
      <c r="J37" s="15">
        <f>表1[[#This Row],[伤害]]/表1[[#This Row],[重装时间]]</f>
        <v>100</v>
      </c>
      <c r="K37" s="24"/>
      <c r="L37" s="16">
        <v>280</v>
      </c>
      <c r="M37" s="14">
        <v>0</v>
      </c>
      <c r="N37" s="16">
        <v>790</v>
      </c>
      <c r="O37" s="14">
        <v>0</v>
      </c>
      <c r="P37" s="16">
        <v>1350</v>
      </c>
      <c r="Q37" s="14">
        <v>0</v>
      </c>
      <c r="R37" s="16">
        <v>1940</v>
      </c>
      <c r="S37" s="17">
        <v>0</v>
      </c>
    </row>
    <row r="38" spans="1:19" ht="20.25" x14ac:dyDescent="0.2">
      <c r="A38" s="2" t="s">
        <v>43</v>
      </c>
      <c r="B38" s="2" t="s">
        <v>110</v>
      </c>
      <c r="C38" s="3" t="s">
        <v>39</v>
      </c>
      <c r="D38" s="3" t="s">
        <v>6</v>
      </c>
      <c r="E38" s="3" t="s">
        <v>7</v>
      </c>
      <c r="F38" s="14">
        <v>1000</v>
      </c>
      <c r="G38" s="16">
        <v>5.8</v>
      </c>
      <c r="H38" s="14">
        <v>0</v>
      </c>
      <c r="I38" s="15">
        <f t="shared" si="1"/>
        <v>86.206896551724142</v>
      </c>
      <c r="J38" s="15">
        <f>表1[[#This Row],[伤害]]/表1[[#This Row],[重装时间]]</f>
        <v>172.41379310344828</v>
      </c>
      <c r="K38" s="24"/>
      <c r="L38" s="16">
        <v>17.399999999999999</v>
      </c>
      <c r="M38" s="14">
        <v>0</v>
      </c>
      <c r="N38" s="16">
        <v>52.2</v>
      </c>
      <c r="O38" s="14">
        <v>0</v>
      </c>
      <c r="P38" s="16">
        <v>104.4</v>
      </c>
      <c r="Q38" s="14">
        <v>0</v>
      </c>
      <c r="R38" s="16">
        <v>162.4</v>
      </c>
      <c r="S38" s="17">
        <v>0</v>
      </c>
    </row>
    <row r="39" spans="1:19" ht="20.25" x14ac:dyDescent="0.2">
      <c r="A39" s="2" t="s">
        <v>52</v>
      </c>
      <c r="B39" s="2" t="s">
        <v>107</v>
      </c>
      <c r="C39" s="3" t="s">
        <v>39</v>
      </c>
      <c r="D39" s="3" t="s">
        <v>6</v>
      </c>
      <c r="E39" s="3" t="s">
        <v>7</v>
      </c>
      <c r="F39" s="14">
        <v>750</v>
      </c>
      <c r="G39" s="16">
        <v>10</v>
      </c>
      <c r="H39" s="14">
        <v>0</v>
      </c>
      <c r="I39" s="15">
        <f t="shared" si="1"/>
        <v>37.5</v>
      </c>
      <c r="J39" s="15">
        <f>表1[[#This Row],[伤害]]/表1[[#This Row],[重装时间]]</f>
        <v>75</v>
      </c>
      <c r="K39" s="24"/>
      <c r="L39" s="16">
        <v>0</v>
      </c>
      <c r="M39" s="14">
        <v>0</v>
      </c>
      <c r="N39" s="16">
        <v>10</v>
      </c>
      <c r="O39" s="14">
        <v>0</v>
      </c>
      <c r="P39" s="16">
        <v>30</v>
      </c>
      <c r="Q39" s="14">
        <v>0</v>
      </c>
      <c r="R39" s="16">
        <v>40</v>
      </c>
      <c r="S39" s="17">
        <v>0</v>
      </c>
    </row>
    <row r="40" spans="1:19" ht="20.25" x14ac:dyDescent="0.2">
      <c r="A40" s="27" t="s">
        <v>46</v>
      </c>
      <c r="B40" s="2" t="s">
        <v>115</v>
      </c>
      <c r="C40" s="3" t="s">
        <v>39</v>
      </c>
      <c r="D40" s="3" t="s">
        <v>6</v>
      </c>
      <c r="E40" s="3" t="s">
        <v>7</v>
      </c>
      <c r="F40" s="14">
        <v>400</v>
      </c>
      <c r="G40" s="16">
        <v>5.6</v>
      </c>
      <c r="H40" s="14">
        <v>0</v>
      </c>
      <c r="I40" s="15">
        <f t="shared" si="1"/>
        <v>35.714285714285715</v>
      </c>
      <c r="J40" s="15">
        <f>表1[[#This Row],[伤害]]/表1[[#This Row],[重装时间]]</f>
        <v>71.428571428571431</v>
      </c>
      <c r="K40" s="24"/>
      <c r="L40" s="16">
        <v>50.4</v>
      </c>
      <c r="M40" s="14">
        <v>0</v>
      </c>
      <c r="N40" s="16">
        <v>156.80000000000001</v>
      </c>
      <c r="O40" s="14">
        <v>0</v>
      </c>
      <c r="P40" s="16">
        <v>296.8</v>
      </c>
      <c r="Q40" s="14">
        <v>0</v>
      </c>
      <c r="R40" s="16">
        <v>442.4</v>
      </c>
      <c r="S40" s="17">
        <v>0</v>
      </c>
    </row>
    <row r="41" spans="1:19" ht="20.25" x14ac:dyDescent="0.2">
      <c r="A41" s="27" t="s">
        <v>45</v>
      </c>
      <c r="B41" s="2" t="s">
        <v>110</v>
      </c>
      <c r="C41" s="3" t="s">
        <v>39</v>
      </c>
      <c r="D41" s="3" t="s">
        <v>6</v>
      </c>
      <c r="E41" s="3" t="s">
        <v>7</v>
      </c>
      <c r="F41" s="14">
        <v>450</v>
      </c>
      <c r="G41" s="16">
        <v>10</v>
      </c>
      <c r="H41" s="14">
        <v>0</v>
      </c>
      <c r="I41" s="15">
        <f t="shared" si="1"/>
        <v>22.5</v>
      </c>
      <c r="J41" s="15">
        <f>表1[[#This Row],[伤害]]/表1[[#This Row],[重装时间]]</f>
        <v>45</v>
      </c>
      <c r="K41" s="24"/>
      <c r="L41" s="16">
        <v>50</v>
      </c>
      <c r="M41" s="14">
        <v>0</v>
      </c>
      <c r="N41" s="16">
        <v>150</v>
      </c>
      <c r="O41" s="14">
        <v>0</v>
      </c>
      <c r="P41" s="16">
        <v>280</v>
      </c>
      <c r="Q41" s="14">
        <v>0</v>
      </c>
      <c r="R41" s="16">
        <v>440</v>
      </c>
      <c r="S41" s="17">
        <v>0</v>
      </c>
    </row>
    <row r="42" spans="1:19" ht="20.25" x14ac:dyDescent="0.2">
      <c r="A42" s="2" t="s">
        <v>44</v>
      </c>
      <c r="B42" s="2" t="s">
        <v>113</v>
      </c>
      <c r="C42" s="3" t="s">
        <v>39</v>
      </c>
      <c r="D42" s="3" t="s">
        <v>6</v>
      </c>
      <c r="E42" s="3" t="s">
        <v>9</v>
      </c>
      <c r="F42" s="14">
        <v>100</v>
      </c>
      <c r="G42" s="16">
        <v>25</v>
      </c>
      <c r="H42" s="14">
        <v>1500</v>
      </c>
      <c r="I42" s="15">
        <f t="shared" si="1"/>
        <v>1</v>
      </c>
      <c r="J42" s="15">
        <f>表1[[#This Row],[伤害]]/表1[[#This Row],[重装时间]]</f>
        <v>4</v>
      </c>
      <c r="K42" s="24"/>
      <c r="L42" s="16">
        <v>4850</v>
      </c>
      <c r="M42" s="14">
        <v>0</v>
      </c>
      <c r="N42" s="16">
        <v>11575</v>
      </c>
      <c r="O42" s="14">
        <v>0</v>
      </c>
      <c r="P42" s="16">
        <v>18550</v>
      </c>
      <c r="Q42" s="14">
        <v>0</v>
      </c>
      <c r="R42" s="16">
        <v>25650</v>
      </c>
      <c r="S42" s="17">
        <v>0</v>
      </c>
    </row>
    <row r="43" spans="1:19" ht="20.25" x14ac:dyDescent="0.2">
      <c r="A43" s="2" t="s">
        <v>59</v>
      </c>
      <c r="B43" s="2" t="s">
        <v>109</v>
      </c>
      <c r="C43" s="3" t="s">
        <v>39</v>
      </c>
      <c r="D43" s="3" t="s">
        <v>19</v>
      </c>
      <c r="E43" s="3" t="s">
        <v>11</v>
      </c>
      <c r="F43" s="14">
        <v>2000</v>
      </c>
      <c r="G43" s="16">
        <v>9</v>
      </c>
      <c r="H43" s="14">
        <v>2000</v>
      </c>
      <c r="I43" s="15">
        <f t="shared" si="1"/>
        <v>444.44444444444446</v>
      </c>
      <c r="J43" s="15">
        <f>表1[[#This Row],[伤害]]/表1[[#This Row],[重装时间]]</f>
        <v>222.22222222222223</v>
      </c>
      <c r="K43" s="24"/>
      <c r="L43" s="16">
        <v>252</v>
      </c>
      <c r="M43" s="14">
        <v>0</v>
      </c>
      <c r="N43" s="16">
        <v>711</v>
      </c>
      <c r="O43" s="14">
        <v>0</v>
      </c>
      <c r="P43" s="16">
        <v>1215</v>
      </c>
      <c r="Q43" s="14">
        <v>0</v>
      </c>
      <c r="R43" s="16">
        <v>1746</v>
      </c>
      <c r="S43" s="17">
        <v>0</v>
      </c>
    </row>
    <row r="44" spans="1:19" ht="20.25" x14ac:dyDescent="0.2">
      <c r="A44" s="2" t="s">
        <v>54</v>
      </c>
      <c r="B44" s="2" t="s">
        <v>114</v>
      </c>
      <c r="C44" s="3" t="s">
        <v>39</v>
      </c>
      <c r="D44" s="3" t="s">
        <v>19</v>
      </c>
      <c r="E44" s="3" t="s">
        <v>7</v>
      </c>
      <c r="F44" s="14">
        <v>500</v>
      </c>
      <c r="G44" s="16">
        <v>1</v>
      </c>
      <c r="H44" s="14">
        <v>0</v>
      </c>
      <c r="I44" s="15">
        <f t="shared" si="1"/>
        <v>250</v>
      </c>
      <c r="J44" s="15">
        <f>表1[[#This Row],[伤害]]/表1[[#This Row],[重装时间]]</f>
        <v>500</v>
      </c>
      <c r="K44" s="24"/>
      <c r="L44" s="16">
        <v>1</v>
      </c>
      <c r="M44" s="14">
        <v>0</v>
      </c>
      <c r="N44" s="16">
        <v>3</v>
      </c>
      <c r="O44" s="14">
        <v>0</v>
      </c>
      <c r="P44" s="16">
        <v>5</v>
      </c>
      <c r="Q44" s="14">
        <v>0</v>
      </c>
      <c r="R44" s="16">
        <v>7</v>
      </c>
      <c r="S44" s="17">
        <v>0</v>
      </c>
    </row>
    <row r="45" spans="1:19" ht="20.25" x14ac:dyDescent="0.2">
      <c r="A45" s="2" t="s">
        <v>55</v>
      </c>
      <c r="B45" s="2" t="s">
        <v>116</v>
      </c>
      <c r="C45" s="3" t="s">
        <v>39</v>
      </c>
      <c r="D45" s="3" t="s">
        <v>19</v>
      </c>
      <c r="E45" s="3" t="s">
        <v>7</v>
      </c>
      <c r="F45" s="14">
        <v>200</v>
      </c>
      <c r="G45" s="16">
        <v>0.5</v>
      </c>
      <c r="H45" s="14">
        <v>0</v>
      </c>
      <c r="I45" s="15">
        <f t="shared" si="1"/>
        <v>200</v>
      </c>
      <c r="J45" s="15">
        <f>表1[[#This Row],[伤害]]/表1[[#This Row],[重装时间]]</f>
        <v>400</v>
      </c>
      <c r="K45" s="24"/>
      <c r="L45" s="16">
        <v>1.5</v>
      </c>
      <c r="M45" s="14">
        <v>0</v>
      </c>
      <c r="N45" s="16">
        <v>4.5</v>
      </c>
      <c r="O45" s="14">
        <v>0</v>
      </c>
      <c r="P45" s="16">
        <v>9</v>
      </c>
      <c r="Q45" s="14">
        <v>0</v>
      </c>
      <c r="R45" s="16">
        <v>14</v>
      </c>
      <c r="S45" s="17">
        <v>0</v>
      </c>
    </row>
    <row r="46" spans="1:19" ht="20.25" x14ac:dyDescent="0.2">
      <c r="A46" s="2" t="s">
        <v>60</v>
      </c>
      <c r="B46" s="2" t="s">
        <v>107</v>
      </c>
      <c r="C46" s="3" t="s">
        <v>39</v>
      </c>
      <c r="D46" s="3" t="s">
        <v>19</v>
      </c>
      <c r="E46" s="3" t="s">
        <v>7</v>
      </c>
      <c r="F46" s="14">
        <v>3000</v>
      </c>
      <c r="G46" s="16">
        <v>9</v>
      </c>
      <c r="H46" s="14">
        <v>0</v>
      </c>
      <c r="I46" s="15">
        <f t="shared" si="1"/>
        <v>166.66666666666666</v>
      </c>
      <c r="J46" s="15">
        <f>表1[[#This Row],[伤害]]/表1[[#This Row],[重装时间]]</f>
        <v>333.33333333333331</v>
      </c>
      <c r="K46" s="24"/>
      <c r="L46" s="16">
        <v>0</v>
      </c>
      <c r="M46" s="14">
        <v>0</v>
      </c>
      <c r="N46" s="16">
        <v>9</v>
      </c>
      <c r="O46" s="14">
        <v>0</v>
      </c>
      <c r="P46" s="16">
        <v>27</v>
      </c>
      <c r="Q46" s="14">
        <v>0</v>
      </c>
      <c r="R46" s="16">
        <v>36</v>
      </c>
      <c r="S46" s="17">
        <v>0</v>
      </c>
    </row>
    <row r="47" spans="1:19" ht="20.25" x14ac:dyDescent="0.2">
      <c r="A47" s="2" t="s">
        <v>53</v>
      </c>
      <c r="B47" s="2" t="s">
        <v>112</v>
      </c>
      <c r="C47" s="3" t="s">
        <v>39</v>
      </c>
      <c r="D47" s="3" t="s">
        <v>19</v>
      </c>
      <c r="E47" s="3" t="s">
        <v>7</v>
      </c>
      <c r="F47" s="14">
        <v>4000</v>
      </c>
      <c r="G47" s="16">
        <v>15</v>
      </c>
      <c r="H47" s="14">
        <v>0</v>
      </c>
      <c r="I47" s="15">
        <f t="shared" si="1"/>
        <v>133.33333333333334</v>
      </c>
      <c r="J47" s="15">
        <f>表1[[#This Row],[伤害]]/表1[[#This Row],[重装时间]]</f>
        <v>266.66666666666669</v>
      </c>
      <c r="K47" s="24"/>
      <c r="L47" s="16">
        <v>0</v>
      </c>
      <c r="M47" s="14">
        <v>0</v>
      </c>
      <c r="N47" s="16">
        <v>0</v>
      </c>
      <c r="O47" s="14">
        <v>0</v>
      </c>
      <c r="P47" s="16">
        <v>0</v>
      </c>
      <c r="Q47" s="14">
        <v>0</v>
      </c>
      <c r="R47" s="16">
        <v>0</v>
      </c>
      <c r="S47" s="17">
        <v>0</v>
      </c>
    </row>
    <row r="48" spans="1:19" ht="20.25" x14ac:dyDescent="0.2">
      <c r="A48" s="27" t="s">
        <v>58</v>
      </c>
      <c r="B48" s="2" t="s">
        <v>110</v>
      </c>
      <c r="C48" s="3" t="s">
        <v>39</v>
      </c>
      <c r="D48" s="3" t="s">
        <v>19</v>
      </c>
      <c r="E48" s="3" t="s">
        <v>7</v>
      </c>
      <c r="F48" s="14">
        <v>750</v>
      </c>
      <c r="G48" s="16">
        <v>10</v>
      </c>
      <c r="H48" s="14">
        <v>0</v>
      </c>
      <c r="I48" s="15">
        <f t="shared" si="1"/>
        <v>37.5</v>
      </c>
      <c r="J48" s="15">
        <f>表1[[#This Row],[伤害]]/表1[[#This Row],[重装时间]]</f>
        <v>75</v>
      </c>
      <c r="K48" s="24"/>
      <c r="L48" s="16">
        <v>50</v>
      </c>
      <c r="M48" s="14">
        <v>0</v>
      </c>
      <c r="N48" s="16">
        <v>150</v>
      </c>
      <c r="O48" s="14">
        <v>0</v>
      </c>
      <c r="P48" s="16">
        <v>280</v>
      </c>
      <c r="Q48" s="14">
        <v>0</v>
      </c>
      <c r="R48" s="16">
        <v>440</v>
      </c>
      <c r="S48" s="17">
        <v>0</v>
      </c>
    </row>
    <row r="49" spans="1:19" ht="20.25" x14ac:dyDescent="0.2">
      <c r="A49" s="2" t="s">
        <v>57</v>
      </c>
      <c r="B49" s="2" t="s">
        <v>117</v>
      </c>
      <c r="C49" s="3" t="s">
        <v>39</v>
      </c>
      <c r="D49" s="3" t="s">
        <v>19</v>
      </c>
      <c r="E49" s="3" t="s">
        <v>9</v>
      </c>
      <c r="F49" s="14">
        <v>1500</v>
      </c>
      <c r="G49" s="16">
        <v>16</v>
      </c>
      <c r="H49" s="14">
        <v>1500</v>
      </c>
      <c r="I49" s="15">
        <f t="shared" si="1"/>
        <v>23.4375</v>
      </c>
      <c r="J49" s="15">
        <f>表1[[#This Row],[伤害]]/表1[[#This Row],[重装时间]]</f>
        <v>93.75</v>
      </c>
      <c r="K49" s="24"/>
      <c r="L49" s="16">
        <v>304</v>
      </c>
      <c r="M49" s="14">
        <v>0</v>
      </c>
      <c r="N49" s="16">
        <v>928</v>
      </c>
      <c r="O49" s="14">
        <v>0</v>
      </c>
      <c r="P49" s="16">
        <v>1616</v>
      </c>
      <c r="Q49" s="14">
        <v>0</v>
      </c>
      <c r="R49" s="16">
        <v>2336</v>
      </c>
      <c r="S49" s="17">
        <v>0</v>
      </c>
    </row>
    <row r="50" spans="1:19" ht="20.25" x14ac:dyDescent="0.2">
      <c r="A50" s="2" t="s">
        <v>56</v>
      </c>
      <c r="B50" s="2" t="s">
        <v>113</v>
      </c>
      <c r="C50" s="3" t="s">
        <v>39</v>
      </c>
      <c r="D50" s="3" t="s">
        <v>19</v>
      </c>
      <c r="E50" s="3" t="s">
        <v>9</v>
      </c>
      <c r="F50" s="14">
        <v>200</v>
      </c>
      <c r="G50" s="16">
        <v>25</v>
      </c>
      <c r="H50" s="14">
        <v>3000</v>
      </c>
      <c r="I50" s="15">
        <f t="shared" si="1"/>
        <v>2</v>
      </c>
      <c r="J50" s="15">
        <f>表1[[#This Row],[伤害]]/表1[[#This Row],[重装时间]]</f>
        <v>8</v>
      </c>
      <c r="K50" s="24"/>
      <c r="L50" s="16">
        <v>4850</v>
      </c>
      <c r="M50" s="14">
        <v>0</v>
      </c>
      <c r="N50" s="16">
        <v>11575</v>
      </c>
      <c r="O50" s="14">
        <v>0</v>
      </c>
      <c r="P50" s="16">
        <v>18550</v>
      </c>
      <c r="Q50" s="14">
        <v>0</v>
      </c>
      <c r="R50" s="16">
        <v>25650</v>
      </c>
      <c r="S50" s="17">
        <v>0</v>
      </c>
    </row>
    <row r="51" spans="1:19" ht="20.25" x14ac:dyDescent="0.2">
      <c r="A51" s="2" t="s">
        <v>61</v>
      </c>
      <c r="B51" s="2" t="s">
        <v>112</v>
      </c>
      <c r="C51" s="3" t="s">
        <v>39</v>
      </c>
      <c r="D51" s="3" t="s">
        <v>30</v>
      </c>
      <c r="E51" s="3" t="s">
        <v>7</v>
      </c>
      <c r="F51" s="14">
        <v>6000</v>
      </c>
      <c r="G51" s="16">
        <v>5.45</v>
      </c>
      <c r="H51" s="14">
        <v>0</v>
      </c>
      <c r="I51" s="15">
        <f t="shared" si="1"/>
        <v>550.45871559633031</v>
      </c>
      <c r="J51" s="15">
        <f>表1[[#This Row],[伤害]]/表1[[#This Row],[重装时间]]</f>
        <v>1100.9174311926606</v>
      </c>
      <c r="K51" s="24"/>
      <c r="L51" s="16">
        <v>0</v>
      </c>
      <c r="M51" s="14">
        <v>0</v>
      </c>
      <c r="N51" s="16">
        <v>0</v>
      </c>
      <c r="O51" s="14">
        <v>0</v>
      </c>
      <c r="P51" s="16">
        <v>5.45</v>
      </c>
      <c r="Q51" s="14">
        <v>0</v>
      </c>
      <c r="R51" s="16">
        <v>5.45</v>
      </c>
      <c r="S51" s="17">
        <v>0</v>
      </c>
    </row>
    <row r="52" spans="1:19" ht="20.25" x14ac:dyDescent="0.2">
      <c r="A52" s="2" t="s">
        <v>63</v>
      </c>
      <c r="B52" s="2" t="s">
        <v>116</v>
      </c>
      <c r="C52" s="3" t="s">
        <v>39</v>
      </c>
      <c r="D52" s="3" t="s">
        <v>30</v>
      </c>
      <c r="E52" s="3" t="s">
        <v>11</v>
      </c>
      <c r="F52" s="14">
        <v>5000</v>
      </c>
      <c r="G52" s="16">
        <v>20</v>
      </c>
      <c r="H52" s="14">
        <v>2000</v>
      </c>
      <c r="I52" s="15">
        <f t="shared" si="1"/>
        <v>500</v>
      </c>
      <c r="J52" s="15">
        <f>表1[[#This Row],[伤害]]/表1[[#This Row],[重装时间]]</f>
        <v>250</v>
      </c>
      <c r="K52" s="24"/>
      <c r="L52" s="16">
        <v>380</v>
      </c>
      <c r="M52" s="14">
        <v>0</v>
      </c>
      <c r="N52" s="16">
        <v>1160</v>
      </c>
      <c r="O52" s="14">
        <v>0</v>
      </c>
      <c r="P52" s="16">
        <v>2020</v>
      </c>
      <c r="Q52" s="14">
        <v>0</v>
      </c>
      <c r="R52" s="16">
        <v>2920</v>
      </c>
      <c r="S52" s="17">
        <v>0</v>
      </c>
    </row>
    <row r="53" spans="1:19" ht="20.25" x14ac:dyDescent="0.2">
      <c r="A53" s="2" t="s">
        <v>62</v>
      </c>
      <c r="B53" s="2" t="s">
        <v>112</v>
      </c>
      <c r="C53" s="3" t="s">
        <v>39</v>
      </c>
      <c r="D53" s="3" t="s">
        <v>30</v>
      </c>
      <c r="E53" s="3" t="s">
        <v>7</v>
      </c>
      <c r="F53" s="14">
        <v>8000</v>
      </c>
      <c r="G53" s="16">
        <v>10</v>
      </c>
      <c r="H53" s="14">
        <v>0</v>
      </c>
      <c r="I53" s="15">
        <f t="shared" si="1"/>
        <v>400</v>
      </c>
      <c r="J53" s="15">
        <f>表1[[#This Row],[伤害]]/表1[[#This Row],[重装时间]]</f>
        <v>800</v>
      </c>
      <c r="K53" s="24"/>
      <c r="L53" s="16">
        <v>0</v>
      </c>
      <c r="M53" s="14">
        <v>0</v>
      </c>
      <c r="N53" s="16">
        <v>0</v>
      </c>
      <c r="O53" s="14">
        <v>0</v>
      </c>
      <c r="P53" s="16">
        <v>0</v>
      </c>
      <c r="Q53" s="14">
        <v>0</v>
      </c>
      <c r="R53" s="16">
        <v>0</v>
      </c>
      <c r="S53" s="17">
        <v>0</v>
      </c>
    </row>
    <row r="54" spans="1:19" ht="20.25" x14ac:dyDescent="0.2">
      <c r="A54" s="2" t="s">
        <v>64</v>
      </c>
      <c r="B54" s="2" t="s">
        <v>115</v>
      </c>
      <c r="C54" s="3" t="s">
        <v>39</v>
      </c>
      <c r="D54" s="3" t="s">
        <v>30</v>
      </c>
      <c r="E54" s="3" t="s">
        <v>9</v>
      </c>
      <c r="F54" s="14">
        <v>8000</v>
      </c>
      <c r="G54" s="16">
        <v>8.9</v>
      </c>
      <c r="H54" s="14">
        <v>0</v>
      </c>
      <c r="I54" s="15">
        <f t="shared" si="1"/>
        <v>224.71910112359549</v>
      </c>
      <c r="J54" s="15">
        <f>表1[[#This Row],[伤害]]/表1[[#This Row],[重装时间]]</f>
        <v>898.87640449438197</v>
      </c>
      <c r="K54" s="24"/>
      <c r="L54" s="16">
        <v>703.1</v>
      </c>
      <c r="M54" s="14">
        <v>0</v>
      </c>
      <c r="N54" s="16">
        <v>1726.6</v>
      </c>
      <c r="O54" s="14">
        <v>0</v>
      </c>
      <c r="P54" s="16">
        <v>2892.5</v>
      </c>
      <c r="Q54" s="14">
        <v>0</v>
      </c>
      <c r="R54" s="16">
        <v>4120.7</v>
      </c>
      <c r="S54" s="17">
        <v>0</v>
      </c>
    </row>
    <row r="55" spans="1:19" ht="20.25" x14ac:dyDescent="0.2">
      <c r="A55" s="2" t="s">
        <v>65</v>
      </c>
      <c r="B55" s="2" t="s">
        <v>107</v>
      </c>
      <c r="C55" s="3" t="s">
        <v>39</v>
      </c>
      <c r="D55" s="3" t="s">
        <v>30</v>
      </c>
      <c r="E55" s="3" t="s">
        <v>7</v>
      </c>
      <c r="F55" s="14">
        <v>4500</v>
      </c>
      <c r="G55" s="16">
        <v>15</v>
      </c>
      <c r="H55" s="14">
        <v>0</v>
      </c>
      <c r="I55" s="15">
        <f t="shared" si="1"/>
        <v>150</v>
      </c>
      <c r="J55" s="15">
        <f>表1[[#This Row],[伤害]]/表1[[#This Row],[重装时间]]</f>
        <v>300</v>
      </c>
      <c r="K55" s="24"/>
      <c r="L55" s="16">
        <v>15</v>
      </c>
      <c r="M55" s="14">
        <v>0</v>
      </c>
      <c r="N55" s="16">
        <v>45</v>
      </c>
      <c r="O55" s="14">
        <v>0</v>
      </c>
      <c r="P55" s="16">
        <v>75</v>
      </c>
      <c r="Q55" s="14">
        <v>0</v>
      </c>
      <c r="R55" s="16">
        <v>105</v>
      </c>
      <c r="S55" s="17">
        <v>0</v>
      </c>
    </row>
    <row r="56" spans="1:19" ht="20.25" x14ac:dyDescent="0.2">
      <c r="A56" s="2" t="s">
        <v>71</v>
      </c>
      <c r="B56" s="2" t="s">
        <v>108</v>
      </c>
      <c r="C56" s="3" t="s">
        <v>38</v>
      </c>
      <c r="D56" s="3" t="s">
        <v>6</v>
      </c>
      <c r="E56" s="3" t="s">
        <v>38</v>
      </c>
      <c r="F56" s="14">
        <v>128</v>
      </c>
      <c r="G56" s="16">
        <v>0.6</v>
      </c>
      <c r="H56" s="14">
        <v>0</v>
      </c>
      <c r="I56" s="15">
        <f t="shared" si="1"/>
        <v>213.33333333333334</v>
      </c>
      <c r="J56" s="15">
        <f>表1[[#This Row],[伤害]]/表1[[#This Row],[重装时间]]</f>
        <v>213.33333333333334</v>
      </c>
      <c r="K56" s="24"/>
      <c r="L56" s="16">
        <v>12.5</v>
      </c>
      <c r="M56" s="14">
        <v>1663</v>
      </c>
      <c r="N56" s="16">
        <v>36.1</v>
      </c>
      <c r="O56" s="14">
        <v>4801</v>
      </c>
      <c r="P56" s="16">
        <v>61.7</v>
      </c>
      <c r="Q56" s="14">
        <v>8206</v>
      </c>
      <c r="R56" s="16">
        <v>89.2</v>
      </c>
      <c r="S56" s="17">
        <v>11864</v>
      </c>
    </row>
    <row r="57" spans="1:19" ht="20.25" x14ac:dyDescent="0.2">
      <c r="A57" s="2" t="s">
        <v>66</v>
      </c>
      <c r="B57" s="2" t="s">
        <v>111</v>
      </c>
      <c r="C57" s="3" t="s">
        <v>38</v>
      </c>
      <c r="D57" s="3" t="s">
        <v>6</v>
      </c>
      <c r="E57" s="3" t="s">
        <v>38</v>
      </c>
      <c r="F57" s="14">
        <v>50</v>
      </c>
      <c r="G57" s="16">
        <v>0.33</v>
      </c>
      <c r="H57" s="14">
        <v>0</v>
      </c>
      <c r="I57" s="15">
        <f t="shared" si="1"/>
        <v>151.5151515151515</v>
      </c>
      <c r="J57" s="15">
        <f>表1[[#This Row],[伤害]]/表1[[#This Row],[重装时间]]</f>
        <v>151.5151515151515</v>
      </c>
      <c r="K57" s="24"/>
      <c r="L57" s="16">
        <v>26.07</v>
      </c>
      <c r="M57" s="14">
        <v>3200</v>
      </c>
      <c r="N57" s="16">
        <v>64.02</v>
      </c>
      <c r="O57" s="14">
        <v>7800</v>
      </c>
      <c r="P57" s="16">
        <v>107.25</v>
      </c>
      <c r="Q57" s="14">
        <v>13040</v>
      </c>
      <c r="R57" s="16">
        <v>152.79</v>
      </c>
      <c r="S57" s="17">
        <v>18560</v>
      </c>
    </row>
    <row r="58" spans="1:19" ht="20.25" x14ac:dyDescent="0.2">
      <c r="A58" s="2" t="s">
        <v>69</v>
      </c>
      <c r="B58" s="2" t="s">
        <v>107</v>
      </c>
      <c r="C58" s="3" t="s">
        <v>38</v>
      </c>
      <c r="D58" s="3" t="s">
        <v>6</v>
      </c>
      <c r="E58" s="3" t="s">
        <v>38</v>
      </c>
      <c r="F58" s="14">
        <v>1400</v>
      </c>
      <c r="G58" s="16">
        <v>10</v>
      </c>
      <c r="H58" s="14">
        <v>0</v>
      </c>
      <c r="I58" s="15">
        <f t="shared" si="1"/>
        <v>140</v>
      </c>
      <c r="J58" s="15">
        <f>表1[[#This Row],[伤害]]/表1[[#This Row],[重装时间]]</f>
        <v>140</v>
      </c>
      <c r="K58" s="24"/>
      <c r="L58" s="16">
        <v>0</v>
      </c>
      <c r="M58" s="14">
        <v>1500</v>
      </c>
      <c r="N58" s="16">
        <v>20</v>
      </c>
      <c r="O58" s="14">
        <v>4500</v>
      </c>
      <c r="P58" s="16">
        <v>30</v>
      </c>
      <c r="Q58" s="14">
        <v>6000</v>
      </c>
      <c r="R58" s="16">
        <v>40</v>
      </c>
      <c r="S58" s="17">
        <v>7500</v>
      </c>
    </row>
    <row r="59" spans="1:19" ht="20.25" x14ac:dyDescent="0.2">
      <c r="A59" s="2" t="s">
        <v>68</v>
      </c>
      <c r="B59" s="2" t="s">
        <v>108</v>
      </c>
      <c r="C59" s="3" t="s">
        <v>38</v>
      </c>
      <c r="D59" s="3" t="s">
        <v>6</v>
      </c>
      <c r="E59" s="3" t="s">
        <v>38</v>
      </c>
      <c r="F59" s="14">
        <v>75</v>
      </c>
      <c r="G59" s="16">
        <v>1</v>
      </c>
      <c r="H59" s="14">
        <v>0</v>
      </c>
      <c r="I59" s="15">
        <f t="shared" si="1"/>
        <v>75</v>
      </c>
      <c r="J59" s="15">
        <f>表1[[#This Row],[伤害]]/表1[[#This Row],[重装时间]]</f>
        <v>75</v>
      </c>
      <c r="K59" s="24"/>
      <c r="L59" s="16">
        <v>57.9</v>
      </c>
      <c r="M59" s="14">
        <v>2316</v>
      </c>
      <c r="N59" s="16">
        <v>140.1</v>
      </c>
      <c r="O59" s="14">
        <v>5604</v>
      </c>
      <c r="P59" s="16">
        <v>231.6</v>
      </c>
      <c r="Q59" s="14">
        <v>9264</v>
      </c>
      <c r="R59" s="16">
        <v>324.39999999999998</v>
      </c>
      <c r="S59" s="17">
        <v>12976</v>
      </c>
    </row>
    <row r="60" spans="1:19" ht="20.25" x14ac:dyDescent="0.2">
      <c r="A60" s="2" t="s">
        <v>70</v>
      </c>
      <c r="B60" s="2" t="s">
        <v>111</v>
      </c>
      <c r="C60" s="3" t="s">
        <v>38</v>
      </c>
      <c r="D60" s="3" t="s">
        <v>6</v>
      </c>
      <c r="E60" s="3" t="s">
        <v>38</v>
      </c>
      <c r="F60" s="14">
        <v>75</v>
      </c>
      <c r="G60" s="16">
        <v>1</v>
      </c>
      <c r="H60" s="14">
        <v>0</v>
      </c>
      <c r="I60" s="15">
        <f t="shared" si="1"/>
        <v>75</v>
      </c>
      <c r="J60" s="15">
        <f>表1[[#This Row],[伤害]]/表1[[#This Row],[重装时间]]</f>
        <v>75</v>
      </c>
      <c r="K60" s="24"/>
      <c r="L60" s="16">
        <v>57.9</v>
      </c>
      <c r="M60" s="14">
        <v>4343</v>
      </c>
      <c r="N60" s="16">
        <v>140.1</v>
      </c>
      <c r="O60" s="14">
        <v>10508</v>
      </c>
      <c r="P60" s="16">
        <v>231.6</v>
      </c>
      <c r="Q60" s="14">
        <v>17370</v>
      </c>
      <c r="R60" s="16">
        <v>324.39999999999998</v>
      </c>
      <c r="S60" s="17">
        <v>24330</v>
      </c>
    </row>
    <row r="61" spans="1:19" ht="20.25" x14ac:dyDescent="0.2">
      <c r="A61" s="27" t="s">
        <v>67</v>
      </c>
      <c r="B61" s="2" t="s">
        <v>108</v>
      </c>
      <c r="C61" s="3" t="s">
        <v>38</v>
      </c>
      <c r="D61" s="3" t="s">
        <v>6</v>
      </c>
      <c r="E61" s="3" t="s">
        <v>38</v>
      </c>
      <c r="F61" s="14">
        <v>50</v>
      </c>
      <c r="G61" s="16">
        <v>1</v>
      </c>
      <c r="H61" s="14">
        <v>0</v>
      </c>
      <c r="I61" s="15">
        <f t="shared" si="1"/>
        <v>50</v>
      </c>
      <c r="J61" s="15">
        <f>表1[[#This Row],[伤害]]/表1[[#This Row],[重装时间]]</f>
        <v>50</v>
      </c>
      <c r="K61" s="24"/>
      <c r="L61" s="16">
        <v>97.2</v>
      </c>
      <c r="M61" s="14">
        <v>2916</v>
      </c>
      <c r="N61" s="16">
        <v>231.6</v>
      </c>
      <c r="O61" s="14">
        <v>6948</v>
      </c>
      <c r="P61" s="16">
        <v>371.2</v>
      </c>
      <c r="Q61" s="14">
        <v>11136</v>
      </c>
      <c r="R61" s="16" t="s">
        <v>102</v>
      </c>
      <c r="S61" s="17" t="s">
        <v>102</v>
      </c>
    </row>
    <row r="62" spans="1:19" ht="20.25" x14ac:dyDescent="0.2">
      <c r="A62" s="2" t="s">
        <v>72</v>
      </c>
      <c r="B62" s="2" t="s">
        <v>118</v>
      </c>
      <c r="C62" s="3" t="s">
        <v>38</v>
      </c>
      <c r="D62" s="3" t="s">
        <v>6</v>
      </c>
      <c r="E62" s="3" t="s">
        <v>38</v>
      </c>
      <c r="F62" s="14">
        <v>25</v>
      </c>
      <c r="G62" s="16">
        <v>0.5</v>
      </c>
      <c r="H62" s="14">
        <v>400</v>
      </c>
      <c r="I62" s="15">
        <f t="shared" si="1"/>
        <v>50</v>
      </c>
      <c r="J62" s="15">
        <f>表1[[#This Row],[伤害]]/表1[[#This Row],[重装时间]]</f>
        <v>50</v>
      </c>
      <c r="K62" s="24"/>
      <c r="L62" s="16">
        <v>97</v>
      </c>
      <c r="M62" s="14">
        <v>5850</v>
      </c>
      <c r="N62" s="16">
        <v>231.5</v>
      </c>
      <c r="O62" s="14">
        <v>13920</v>
      </c>
      <c r="P62" s="16">
        <v>371</v>
      </c>
      <c r="Q62" s="14">
        <v>22290</v>
      </c>
      <c r="R62" s="16">
        <v>513</v>
      </c>
      <c r="S62" s="17">
        <v>30810</v>
      </c>
    </row>
    <row r="63" spans="1:19" ht="20.25" x14ac:dyDescent="0.2">
      <c r="A63" s="27" t="s">
        <v>73</v>
      </c>
      <c r="B63" s="2" t="s">
        <v>108</v>
      </c>
      <c r="C63" s="3" t="s">
        <v>38</v>
      </c>
      <c r="D63" s="3" t="s">
        <v>6</v>
      </c>
      <c r="E63" s="3" t="s">
        <v>38</v>
      </c>
      <c r="F63" s="14">
        <v>30</v>
      </c>
      <c r="G63" s="16">
        <v>1</v>
      </c>
      <c r="H63" s="14">
        <v>0</v>
      </c>
      <c r="I63" s="15">
        <f t="shared" si="1"/>
        <v>30</v>
      </c>
      <c r="J63" s="15">
        <f>表1[[#This Row],[伤害]]/表1[[#This Row],[重装时间]]</f>
        <v>30</v>
      </c>
      <c r="K63" s="24"/>
      <c r="L63" s="16">
        <v>185.7</v>
      </c>
      <c r="M63" s="14">
        <v>1857</v>
      </c>
      <c r="N63" s="16">
        <v>418.3</v>
      </c>
      <c r="O63" s="14">
        <v>4183</v>
      </c>
      <c r="P63" s="16" t="s">
        <v>102</v>
      </c>
      <c r="Q63" s="14" t="s">
        <v>102</v>
      </c>
      <c r="R63" s="16" t="s">
        <v>102</v>
      </c>
      <c r="S63" s="17" t="s">
        <v>102</v>
      </c>
    </row>
    <row r="64" spans="1:19" ht="20.25" x14ac:dyDescent="0.2">
      <c r="A64" s="2" t="s">
        <v>76</v>
      </c>
      <c r="B64" s="2" t="s">
        <v>118</v>
      </c>
      <c r="C64" s="3" t="s">
        <v>38</v>
      </c>
      <c r="D64" s="3" t="s">
        <v>19</v>
      </c>
      <c r="E64" s="3" t="s">
        <v>38</v>
      </c>
      <c r="F64" s="14">
        <v>270</v>
      </c>
      <c r="G64" s="16">
        <v>0.3</v>
      </c>
      <c r="H64" s="14">
        <v>1800</v>
      </c>
      <c r="I64" s="15">
        <f t="shared" si="1"/>
        <v>900</v>
      </c>
      <c r="J64" s="15">
        <f>表1[[#This Row],[伤害]]/表1[[#This Row],[重装时间]]</f>
        <v>900</v>
      </c>
      <c r="K64" s="24"/>
      <c r="L64" s="16">
        <v>9.9</v>
      </c>
      <c r="M64" s="14">
        <v>3400</v>
      </c>
      <c r="N64" s="16">
        <v>27.3</v>
      </c>
      <c r="O64" s="14">
        <v>9200</v>
      </c>
      <c r="P64" s="16">
        <v>46.2</v>
      </c>
      <c r="Q64" s="14">
        <v>15500</v>
      </c>
      <c r="R64" s="16">
        <v>66.599999999999994</v>
      </c>
      <c r="S64" s="17">
        <v>22300</v>
      </c>
    </row>
    <row r="65" spans="1:19" ht="20.25" x14ac:dyDescent="0.2">
      <c r="A65" s="2" t="s">
        <v>78</v>
      </c>
      <c r="B65" s="2" t="s">
        <v>111</v>
      </c>
      <c r="C65" s="3" t="s">
        <v>38</v>
      </c>
      <c r="D65" s="3" t="s">
        <v>19</v>
      </c>
      <c r="E65" s="3" t="s">
        <v>38</v>
      </c>
      <c r="F65" s="14">
        <v>500</v>
      </c>
      <c r="G65" s="16">
        <v>1</v>
      </c>
      <c r="H65" s="14">
        <v>0</v>
      </c>
      <c r="I65" s="15">
        <f t="shared" si="1"/>
        <v>500</v>
      </c>
      <c r="J65" s="15">
        <f>表1[[#This Row],[伤害]]/表1[[#This Row],[重装时间]]</f>
        <v>500</v>
      </c>
      <c r="K65" s="24"/>
      <c r="L65" s="16">
        <v>3</v>
      </c>
      <c r="M65" s="14">
        <v>2880</v>
      </c>
      <c r="N65" s="16">
        <v>7</v>
      </c>
      <c r="O65" s="14">
        <v>5760</v>
      </c>
      <c r="P65" s="16">
        <v>12</v>
      </c>
      <c r="Q65" s="14">
        <v>9360</v>
      </c>
      <c r="R65" s="16">
        <v>19</v>
      </c>
      <c r="S65" s="17">
        <v>14400</v>
      </c>
    </row>
    <row r="66" spans="1:19" ht="20.25" x14ac:dyDescent="0.2">
      <c r="A66" s="2" t="s">
        <v>80</v>
      </c>
      <c r="B66" s="2" t="s">
        <v>111</v>
      </c>
      <c r="C66" s="3" t="s">
        <v>38</v>
      </c>
      <c r="D66" s="3" t="s">
        <v>19</v>
      </c>
      <c r="E66" s="3" t="s">
        <v>38</v>
      </c>
      <c r="F66" s="14">
        <v>700</v>
      </c>
      <c r="G66" s="16">
        <v>2</v>
      </c>
      <c r="H66" s="14">
        <v>0</v>
      </c>
      <c r="I66" s="15">
        <f t="shared" ref="I66:I77" si="2">IF(E66="高爆",0.5,IF(E66="动能",2,IF(E66="破片",0.25,1)))*F66/G66</f>
        <v>350</v>
      </c>
      <c r="J66" s="15">
        <f>表1[[#This Row],[伤害]]/表1[[#This Row],[重装时间]]</f>
        <v>350</v>
      </c>
      <c r="K66" s="24"/>
      <c r="L66" s="16">
        <v>4</v>
      </c>
      <c r="M66" s="14">
        <v>3600</v>
      </c>
      <c r="N66" s="16">
        <v>8</v>
      </c>
      <c r="O66" s="14">
        <v>6000</v>
      </c>
      <c r="P66" s="16">
        <v>16</v>
      </c>
      <c r="Q66" s="14">
        <v>10800</v>
      </c>
      <c r="R66" s="16">
        <v>24</v>
      </c>
      <c r="S66" s="17">
        <v>15600</v>
      </c>
    </row>
    <row r="67" spans="1:19" ht="20.25" x14ac:dyDescent="0.2">
      <c r="A67" s="2" t="s">
        <v>77</v>
      </c>
      <c r="B67" s="2" t="s">
        <v>111</v>
      </c>
      <c r="C67" s="3" t="s">
        <v>38</v>
      </c>
      <c r="D67" s="3" t="s">
        <v>19</v>
      </c>
      <c r="E67" s="3" t="s">
        <v>38</v>
      </c>
      <c r="F67" s="14">
        <v>100</v>
      </c>
      <c r="G67" s="16">
        <v>0.33</v>
      </c>
      <c r="H67" s="14">
        <v>0</v>
      </c>
      <c r="I67" s="15">
        <f t="shared" si="2"/>
        <v>303.030303030303</v>
      </c>
      <c r="J67" s="15">
        <f>表1[[#This Row],[伤害]]/表1[[#This Row],[重装时间]]</f>
        <v>303.030303030303</v>
      </c>
      <c r="K67" s="24"/>
      <c r="L67" s="16">
        <v>9.24</v>
      </c>
      <c r="M67" s="14">
        <v>2900</v>
      </c>
      <c r="N67" s="16">
        <v>26.07</v>
      </c>
      <c r="O67" s="14">
        <v>8000</v>
      </c>
      <c r="P67" s="16">
        <v>44.55</v>
      </c>
      <c r="Q67" s="14">
        <v>13600</v>
      </c>
      <c r="R67" s="16">
        <v>64.02</v>
      </c>
      <c r="S67" s="17">
        <v>19500</v>
      </c>
    </row>
    <row r="68" spans="1:19" ht="20.25" x14ac:dyDescent="0.2">
      <c r="A68" s="2" t="s">
        <v>79</v>
      </c>
      <c r="B68" s="2" t="s">
        <v>108</v>
      </c>
      <c r="C68" s="3" t="s">
        <v>38</v>
      </c>
      <c r="D68" s="3" t="s">
        <v>19</v>
      </c>
      <c r="E68" s="3" t="s">
        <v>38</v>
      </c>
      <c r="F68" s="14">
        <v>147</v>
      </c>
      <c r="G68" s="16">
        <v>0.6</v>
      </c>
      <c r="H68" s="14">
        <v>0</v>
      </c>
      <c r="I68" s="15">
        <f t="shared" si="2"/>
        <v>245</v>
      </c>
      <c r="J68" s="15">
        <f>表1[[#This Row],[伤害]]/表1[[#This Row],[重装时间]]</f>
        <v>245</v>
      </c>
      <c r="K68" s="24"/>
      <c r="L68" s="16">
        <v>10.199999999999999</v>
      </c>
      <c r="M68" s="14">
        <v>2040</v>
      </c>
      <c r="N68" s="16">
        <v>30</v>
      </c>
      <c r="O68" s="14">
        <v>6000</v>
      </c>
      <c r="P68" s="16">
        <v>52.1</v>
      </c>
      <c r="Q68" s="14">
        <v>10420</v>
      </c>
      <c r="R68" s="16">
        <v>75.5</v>
      </c>
      <c r="S68" s="17">
        <v>15100</v>
      </c>
    </row>
    <row r="69" spans="1:19" ht="20.25" x14ac:dyDescent="0.2">
      <c r="A69" s="2" t="s">
        <v>124</v>
      </c>
      <c r="B69" s="2" t="s">
        <v>111</v>
      </c>
      <c r="C69" s="3" t="s">
        <v>38</v>
      </c>
      <c r="D69" s="3" t="s">
        <v>19</v>
      </c>
      <c r="E69" s="3" t="s">
        <v>38</v>
      </c>
      <c r="F69" s="14">
        <v>1250</v>
      </c>
      <c r="G69" s="16">
        <v>5.75</v>
      </c>
      <c r="H69" s="14">
        <v>0</v>
      </c>
      <c r="I69" s="15">
        <f t="shared" si="2"/>
        <v>217.39130434782609</v>
      </c>
      <c r="J69" s="15">
        <f>表1[[#This Row],[伤害]]/表1[[#This Row],[重装时间]]</f>
        <v>217.39130434782609</v>
      </c>
      <c r="K69" s="24"/>
      <c r="L69" s="16">
        <v>12.2</v>
      </c>
      <c r="M69" s="14">
        <v>3184</v>
      </c>
      <c r="N69" s="16">
        <v>35.4</v>
      </c>
      <c r="O69" s="14">
        <v>9239</v>
      </c>
      <c r="P69" s="16">
        <v>60.6</v>
      </c>
      <c r="Q69" s="14">
        <v>15817</v>
      </c>
      <c r="R69" s="16">
        <v>87.6</v>
      </c>
      <c r="S69" s="17">
        <v>22864</v>
      </c>
    </row>
    <row r="70" spans="1:19" ht="20.25" x14ac:dyDescent="0.2">
      <c r="A70" s="2" t="s">
        <v>74</v>
      </c>
      <c r="B70" s="2" t="s">
        <v>116</v>
      </c>
      <c r="C70" s="3" t="s">
        <v>38</v>
      </c>
      <c r="D70" s="3" t="s">
        <v>19</v>
      </c>
      <c r="E70" s="3" t="s">
        <v>11</v>
      </c>
      <c r="F70" s="14">
        <v>100</v>
      </c>
      <c r="G70" s="16">
        <v>1</v>
      </c>
      <c r="H70" s="14">
        <v>0</v>
      </c>
      <c r="I70" s="15">
        <f t="shared" si="2"/>
        <v>200</v>
      </c>
      <c r="J70" s="15">
        <f>表1[[#This Row],[伤害]]/表1[[#This Row],[重装时间]]</f>
        <v>100</v>
      </c>
      <c r="K70" s="24"/>
      <c r="L70" s="16">
        <v>71.599999999999994</v>
      </c>
      <c r="M70" s="14">
        <v>5370</v>
      </c>
      <c r="N70" s="16">
        <v>183</v>
      </c>
      <c r="O70" s="14">
        <v>13725</v>
      </c>
      <c r="P70" s="16">
        <v>310.7</v>
      </c>
      <c r="Q70" s="14">
        <v>23302</v>
      </c>
      <c r="R70" s="16">
        <v>448.4</v>
      </c>
      <c r="S70" s="17">
        <v>33630</v>
      </c>
    </row>
    <row r="71" spans="1:19" ht="20.25" x14ac:dyDescent="0.2">
      <c r="A71" s="2" t="s">
        <v>75</v>
      </c>
      <c r="B71" s="2" t="s">
        <v>118</v>
      </c>
      <c r="C71" s="3" t="s">
        <v>38</v>
      </c>
      <c r="D71" s="3" t="s">
        <v>19</v>
      </c>
      <c r="E71" s="3" t="s">
        <v>38</v>
      </c>
      <c r="F71" s="14">
        <v>50</v>
      </c>
      <c r="G71" s="16">
        <v>1</v>
      </c>
      <c r="H71" s="14">
        <v>400</v>
      </c>
      <c r="I71" s="15">
        <f t="shared" si="2"/>
        <v>50</v>
      </c>
      <c r="J71" s="15">
        <f>表1[[#This Row],[伤害]]/表1[[#This Row],[重装时间]]</f>
        <v>50</v>
      </c>
      <c r="K71" s="24"/>
      <c r="L71" s="16">
        <v>97.2</v>
      </c>
      <c r="M71" s="14">
        <v>19440</v>
      </c>
      <c r="N71" s="16">
        <v>231.6</v>
      </c>
      <c r="O71" s="14">
        <v>46320</v>
      </c>
      <c r="P71" s="16">
        <v>371.2</v>
      </c>
      <c r="Q71" s="14">
        <v>74240</v>
      </c>
      <c r="R71" s="16" t="s">
        <v>102</v>
      </c>
      <c r="S71" s="17" t="s">
        <v>102</v>
      </c>
    </row>
    <row r="72" spans="1:19" ht="20.25" x14ac:dyDescent="0.2">
      <c r="A72" s="2" t="s">
        <v>84</v>
      </c>
      <c r="B72" s="2" t="s">
        <v>111</v>
      </c>
      <c r="C72" s="3" t="s">
        <v>38</v>
      </c>
      <c r="D72" s="3" t="s">
        <v>30</v>
      </c>
      <c r="E72" s="3" t="s">
        <v>38</v>
      </c>
      <c r="F72" s="14">
        <v>150</v>
      </c>
      <c r="G72" s="16">
        <v>0.1</v>
      </c>
      <c r="H72" s="14">
        <v>0</v>
      </c>
      <c r="I72" s="15">
        <f t="shared" si="2"/>
        <v>1500</v>
      </c>
      <c r="J72" s="15">
        <f>表1[[#This Row],[伤害]]/表1[[#This Row],[重装时间]]</f>
        <v>1500</v>
      </c>
      <c r="K72" s="24"/>
      <c r="L72" s="16">
        <v>1.5</v>
      </c>
      <c r="M72" s="14">
        <v>2000</v>
      </c>
      <c r="N72" s="16">
        <v>4.4000000000000004</v>
      </c>
      <c r="O72" s="14">
        <v>5625</v>
      </c>
      <c r="P72" s="16">
        <v>7.9</v>
      </c>
      <c r="Q72" s="14">
        <v>10000</v>
      </c>
      <c r="R72" s="16">
        <v>11.6</v>
      </c>
      <c r="S72" s="17">
        <v>14625</v>
      </c>
    </row>
    <row r="73" spans="1:19" ht="20.25" x14ac:dyDescent="0.2">
      <c r="A73" s="2" t="s">
        <v>82</v>
      </c>
      <c r="B73" s="2" t="s">
        <v>111</v>
      </c>
      <c r="C73" s="3" t="s">
        <v>38</v>
      </c>
      <c r="D73" s="3" t="s">
        <v>30</v>
      </c>
      <c r="E73" s="3" t="s">
        <v>38</v>
      </c>
      <c r="F73" s="14">
        <v>250</v>
      </c>
      <c r="G73" s="16">
        <v>0.2</v>
      </c>
      <c r="H73" s="14">
        <v>0</v>
      </c>
      <c r="I73" s="15">
        <f t="shared" si="2"/>
        <v>1250</v>
      </c>
      <c r="J73" s="15">
        <f>表1[[#This Row],[伤害]]/表1[[#This Row],[重装时间]]</f>
        <v>1250</v>
      </c>
      <c r="K73" s="24"/>
      <c r="L73" s="16">
        <v>1.4</v>
      </c>
      <c r="M73" s="14">
        <v>1200</v>
      </c>
      <c r="N73" s="16">
        <v>3.8</v>
      </c>
      <c r="O73" s="14">
        <v>3000</v>
      </c>
      <c r="P73" s="16">
        <v>7.6</v>
      </c>
      <c r="Q73" s="14">
        <v>5850</v>
      </c>
      <c r="R73" s="16">
        <v>11.6</v>
      </c>
      <c r="S73" s="17">
        <v>8850</v>
      </c>
    </row>
    <row r="74" spans="1:19" ht="20.25" x14ac:dyDescent="0.2">
      <c r="A74" s="2" t="s">
        <v>83</v>
      </c>
      <c r="B74" s="2" t="s">
        <v>111</v>
      </c>
      <c r="C74" s="3" t="s">
        <v>38</v>
      </c>
      <c r="D74" s="3" t="s">
        <v>30</v>
      </c>
      <c r="E74" s="3" t="s">
        <v>38</v>
      </c>
      <c r="F74" s="14">
        <v>1500</v>
      </c>
      <c r="G74" s="16">
        <v>2</v>
      </c>
      <c r="H74" s="14">
        <v>0</v>
      </c>
      <c r="I74" s="15">
        <f t="shared" si="2"/>
        <v>750</v>
      </c>
      <c r="J74" s="15">
        <f>表1[[#This Row],[伤害]]/表1[[#This Row],[重装时间]]</f>
        <v>750</v>
      </c>
      <c r="K74" s="24"/>
      <c r="L74" s="16">
        <v>6</v>
      </c>
      <c r="M74" s="14">
        <v>2200</v>
      </c>
      <c r="N74" s="16">
        <v>14</v>
      </c>
      <c r="O74" s="14">
        <v>4400</v>
      </c>
      <c r="P74" s="16">
        <v>24</v>
      </c>
      <c r="Q74" s="14">
        <v>7150</v>
      </c>
      <c r="R74" s="16">
        <v>38</v>
      </c>
      <c r="S74" s="17">
        <v>11000</v>
      </c>
    </row>
    <row r="75" spans="1:19" ht="20.25" x14ac:dyDescent="0.2">
      <c r="A75" s="2" t="s">
        <v>81</v>
      </c>
      <c r="B75" s="2" t="s">
        <v>108</v>
      </c>
      <c r="C75" s="3" t="s">
        <v>38</v>
      </c>
      <c r="D75" s="3" t="s">
        <v>30</v>
      </c>
      <c r="E75" s="3" t="s">
        <v>38</v>
      </c>
      <c r="F75" s="14">
        <v>200</v>
      </c>
      <c r="G75" s="16">
        <v>0.3</v>
      </c>
      <c r="H75" s="14">
        <v>0</v>
      </c>
      <c r="I75" s="15">
        <f t="shared" si="2"/>
        <v>666.66666666666674</v>
      </c>
      <c r="J75" s="15">
        <f>表1[[#This Row],[伤害]]/表1[[#This Row],[重装时间]]</f>
        <v>666.66666666666674</v>
      </c>
      <c r="K75" s="24"/>
      <c r="L75" s="16">
        <v>2.4</v>
      </c>
      <c r="M75" s="14">
        <v>1200</v>
      </c>
      <c r="N75" s="16">
        <v>6.3</v>
      </c>
      <c r="O75" s="14">
        <v>3150</v>
      </c>
      <c r="P75" s="16">
        <v>11.8</v>
      </c>
      <c r="Q75" s="14">
        <v>5900</v>
      </c>
      <c r="R75" s="16">
        <v>18.8</v>
      </c>
      <c r="S75" s="17">
        <v>9400</v>
      </c>
    </row>
    <row r="76" spans="1:19" ht="20.25" x14ac:dyDescent="0.2">
      <c r="A76" s="2" t="s">
        <v>85</v>
      </c>
      <c r="B76" s="2" t="s">
        <v>118</v>
      </c>
      <c r="C76" s="3" t="s">
        <v>38</v>
      </c>
      <c r="D76" s="3" t="s">
        <v>30</v>
      </c>
      <c r="E76" s="3" t="s">
        <v>38</v>
      </c>
      <c r="F76" s="14">
        <v>2249</v>
      </c>
      <c r="G76" s="16">
        <v>6.5</v>
      </c>
      <c r="H76" s="14">
        <v>1500</v>
      </c>
      <c r="I76" s="15">
        <f t="shared" si="2"/>
        <v>346</v>
      </c>
      <c r="J76" s="15">
        <f>表1[[#This Row],[伤害]]/表1[[#This Row],[重装时间]]</f>
        <v>346</v>
      </c>
      <c r="K76" s="24"/>
      <c r="L76" s="16">
        <v>6</v>
      </c>
      <c r="M76" s="14">
        <v>2772</v>
      </c>
      <c r="N76" s="16">
        <v>17.7</v>
      </c>
      <c r="O76" s="14">
        <v>8177</v>
      </c>
      <c r="P76" s="16">
        <v>32.5</v>
      </c>
      <c r="Q76" s="14">
        <v>15015</v>
      </c>
      <c r="R76" s="16">
        <v>48</v>
      </c>
      <c r="S76" s="17">
        <v>22176</v>
      </c>
    </row>
    <row r="77" spans="1:19" ht="20.25" x14ac:dyDescent="0.2">
      <c r="A77" s="4" t="s">
        <v>86</v>
      </c>
      <c r="B77" s="4" t="s">
        <v>110</v>
      </c>
      <c r="C77" s="5" t="s">
        <v>38</v>
      </c>
      <c r="D77" s="5" t="s">
        <v>30</v>
      </c>
      <c r="E77" s="5" t="s">
        <v>7</v>
      </c>
      <c r="F77" s="18">
        <v>500</v>
      </c>
      <c r="G77" s="20">
        <v>1</v>
      </c>
      <c r="H77" s="18">
        <v>0</v>
      </c>
      <c r="I77" s="19">
        <f t="shared" si="2"/>
        <v>250</v>
      </c>
      <c r="J77" s="19">
        <f>表1[[#This Row],[伤害]]/表1[[#This Row],[重装时间]]</f>
        <v>500</v>
      </c>
      <c r="K77" s="25"/>
      <c r="L77" s="20">
        <v>2.8</v>
      </c>
      <c r="M77" s="18">
        <v>1400</v>
      </c>
      <c r="N77" s="20">
        <v>6.9</v>
      </c>
      <c r="O77" s="18">
        <v>3450</v>
      </c>
      <c r="P77" s="20">
        <v>12.2</v>
      </c>
      <c r="Q77" s="18">
        <v>6100</v>
      </c>
      <c r="R77" s="20">
        <v>17.7</v>
      </c>
      <c r="S77" s="21">
        <v>8850</v>
      </c>
    </row>
  </sheetData>
  <phoneticPr fontId="1" type="noConversion"/>
  <conditionalFormatting sqref="I1:I1048576">
    <cfRule type="dataBar" priority="11">
      <dataBar>
        <cfvo type="min"/>
        <cfvo type="num" val="1500"/>
        <color rgb="FF00B050"/>
      </dataBar>
      <extLst>
        <ext xmlns:x14="http://schemas.microsoft.com/office/spreadsheetml/2009/9/main" uri="{B025F937-C7B1-47D3-B67F-A62EFF666E3E}">
          <x14:id>{ED4C8569-FC30-4F3C-9D53-C62132349ABF}</x14:id>
        </ext>
      </extLst>
    </cfRule>
    <cfRule type="dataBar" priority="5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{5C686FB4-E5B9-4B0A-8DE5-DFAD9E10E09D}</x14:id>
        </ext>
      </extLst>
    </cfRule>
  </conditionalFormatting>
  <conditionalFormatting sqref="J1:J1048576">
    <cfRule type="dataBar" priority="10">
      <dataBar>
        <cfvo type="min"/>
        <cfvo type="num" val="1500"/>
        <color rgb="FF00B050"/>
      </dataBar>
      <extLst>
        <ext xmlns:x14="http://schemas.microsoft.com/office/spreadsheetml/2009/9/main" uri="{B025F937-C7B1-47D3-B67F-A62EFF666E3E}">
          <x14:id>{BF274049-1791-46C0-9161-E952FEA4DEF0}</x14:id>
        </ext>
      </extLst>
    </cfRule>
    <cfRule type="dataBar" priority="12">
      <dataBar>
        <cfvo type="min"/>
        <cfvo type="num" val="1000"/>
        <color rgb="FF92D050"/>
      </dataBar>
      <extLst>
        <ext xmlns:x14="http://schemas.microsoft.com/office/spreadsheetml/2009/9/main" uri="{B025F937-C7B1-47D3-B67F-A62EFF666E3E}">
          <x14:id>{165DB5DB-091A-4304-8CB1-4E1FD77B816F}</x14:id>
        </ext>
      </extLst>
    </cfRule>
    <cfRule type="dataBar" priority="5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{B90EB7E2-4FB0-4615-ACC0-AA890317FDF6}</x14:id>
        </ext>
      </extLst>
    </cfRule>
  </conditionalFormatting>
  <conditionalFormatting sqref="L1:L1048576">
    <cfRule type="dataBar" priority="5">
      <dataBar>
        <cfvo type="min"/>
        <cfvo type="num" val="900"/>
        <color rgb="FFFF5050"/>
      </dataBar>
      <extLst>
        <ext xmlns:x14="http://schemas.microsoft.com/office/spreadsheetml/2009/9/main" uri="{B025F937-C7B1-47D3-B67F-A62EFF666E3E}">
          <x14:id>{160E85F2-514B-40AB-AA4D-2E7D36A7F741}</x14:id>
        </ext>
      </extLst>
    </cfRule>
    <cfRule type="dataBar" priority="9">
      <dataBar>
        <cfvo type="min"/>
        <cfvo type="num" val="1000"/>
        <color rgb="FFFF5050"/>
      </dataBar>
      <extLst>
        <ext xmlns:x14="http://schemas.microsoft.com/office/spreadsheetml/2009/9/main" uri="{B025F937-C7B1-47D3-B67F-A62EFF666E3E}">
          <x14:id>{11F3B1AA-54CE-4C75-B052-2840F5F147EC}</x14:id>
        </ext>
      </extLst>
    </cfRule>
    <cfRule type="dataBar" priority="23">
      <dataBar>
        <cfvo type="min"/>
        <cfvo type="num" val="600"/>
        <color rgb="FFFF5050"/>
      </dataBar>
      <extLst>
        <ext xmlns:x14="http://schemas.microsoft.com/office/spreadsheetml/2009/9/main" uri="{B025F937-C7B1-47D3-B67F-A62EFF666E3E}">
          <x14:id>{0ADC0C80-8DC2-431F-8041-0E7377E80EA0}</x14:id>
        </ext>
      </extLst>
    </cfRule>
    <cfRule type="dataBar" priority="24">
      <dataBar>
        <cfvo type="min"/>
        <cfvo type="num" val="1000"/>
        <color rgb="FF00B0F0"/>
      </dataBar>
      <extLst>
        <ext xmlns:x14="http://schemas.microsoft.com/office/spreadsheetml/2009/9/main" uri="{B025F937-C7B1-47D3-B67F-A62EFF666E3E}">
          <x14:id>{0AE7B451-ACD2-4BF9-9C7F-2179EAAC8850}</x14:id>
        </ext>
      </extLst>
    </cfRule>
    <cfRule type="dataBar" priority="25">
      <dataBar>
        <cfvo type="min"/>
        <cfvo type="num" val="1000"/>
        <color rgb="FF638EC6"/>
      </dataBar>
      <extLst>
        <ext xmlns:x14="http://schemas.microsoft.com/office/spreadsheetml/2009/9/main" uri="{B025F937-C7B1-47D3-B67F-A62EFF666E3E}">
          <x14:id>{F9703A2D-5178-4A6E-BBDB-1BC73FDE329E}</x14:id>
        </ext>
      </extLst>
    </cfRule>
    <cfRule type="dataBar" priority="5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{1D38B4E6-DA11-42D3-A142-5B6854AA4BE8}</x14:id>
        </ext>
      </extLst>
    </cfRule>
  </conditionalFormatting>
  <conditionalFormatting sqref="N1:N1048576">
    <cfRule type="dataBar" priority="4">
      <dataBar>
        <cfvo type="min"/>
        <cfvo type="num" val="900"/>
        <color rgb="FFFF5050"/>
      </dataBar>
      <extLst>
        <ext xmlns:x14="http://schemas.microsoft.com/office/spreadsheetml/2009/9/main" uri="{B025F937-C7B1-47D3-B67F-A62EFF666E3E}">
          <x14:id>{E7FCFC3F-8E75-4050-BCB8-D903156B3037}</x14:id>
        </ext>
      </extLst>
    </cfRule>
    <cfRule type="dataBar" priority="8">
      <dataBar>
        <cfvo type="min"/>
        <cfvo type="num" val="1000"/>
        <color rgb="FFFF5050"/>
      </dataBar>
      <extLst>
        <ext xmlns:x14="http://schemas.microsoft.com/office/spreadsheetml/2009/9/main" uri="{B025F937-C7B1-47D3-B67F-A62EFF666E3E}">
          <x14:id>{63F974CF-7E26-4A0A-AB26-485E43ACE005}</x14:id>
        </ext>
      </extLst>
    </cfRule>
    <cfRule type="dataBar" priority="22">
      <dataBar>
        <cfvo type="min"/>
        <cfvo type="num" val="600"/>
        <color rgb="FFFF5050"/>
      </dataBar>
      <extLst>
        <ext xmlns:x14="http://schemas.microsoft.com/office/spreadsheetml/2009/9/main" uri="{B025F937-C7B1-47D3-B67F-A62EFF666E3E}">
          <x14:id>{53480B02-FD47-46F3-A489-7E30A8255EAB}</x14:id>
        </ext>
      </extLst>
    </cfRule>
    <cfRule type="dataBar" priority="50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{86E87C00-13F4-49FA-9FE0-DDFA97609D92}</x14:id>
        </ext>
      </extLst>
    </cfRule>
  </conditionalFormatting>
  <conditionalFormatting sqref="P1:P1048576">
    <cfRule type="dataBar" priority="3">
      <dataBar>
        <cfvo type="min"/>
        <cfvo type="num" val="900"/>
        <color rgb="FFFF5050"/>
      </dataBar>
      <extLst>
        <ext xmlns:x14="http://schemas.microsoft.com/office/spreadsheetml/2009/9/main" uri="{B025F937-C7B1-47D3-B67F-A62EFF666E3E}">
          <x14:id>{3139D486-811B-40C5-BD86-62ADD15CC41B}</x14:id>
        </ext>
      </extLst>
    </cfRule>
    <cfRule type="dataBar" priority="7">
      <dataBar>
        <cfvo type="min"/>
        <cfvo type="num" val="1000"/>
        <color rgb="FFFF5050"/>
      </dataBar>
      <extLst>
        <ext xmlns:x14="http://schemas.microsoft.com/office/spreadsheetml/2009/9/main" uri="{B025F937-C7B1-47D3-B67F-A62EFF666E3E}">
          <x14:id>{AC249FEE-575D-45F1-B4D6-EC4A4CBFD248}</x14:id>
        </ext>
      </extLst>
    </cfRule>
    <cfRule type="dataBar" priority="21">
      <dataBar>
        <cfvo type="min"/>
        <cfvo type="num" val="600"/>
        <color rgb="FFFF5050"/>
      </dataBar>
      <extLst>
        <ext xmlns:x14="http://schemas.microsoft.com/office/spreadsheetml/2009/9/main" uri="{B025F937-C7B1-47D3-B67F-A62EFF666E3E}">
          <x14:id>{F6663511-14F0-4DC3-9B44-F1FC14263BF2}</x14:id>
        </ext>
      </extLst>
    </cfRule>
    <cfRule type="dataBar" priority="49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{F8F94F00-3D32-402F-A829-9B0C32ADD8A7}</x14:id>
        </ext>
      </extLst>
    </cfRule>
  </conditionalFormatting>
  <conditionalFormatting sqref="R1:R1048576">
    <cfRule type="dataBar" priority="2">
      <dataBar>
        <cfvo type="min"/>
        <cfvo type="num" val="900"/>
        <color rgb="FFFF5050"/>
      </dataBar>
      <extLst>
        <ext xmlns:x14="http://schemas.microsoft.com/office/spreadsheetml/2009/9/main" uri="{B025F937-C7B1-47D3-B67F-A62EFF666E3E}">
          <x14:id>{6EACBF9D-BC81-47ED-A9BF-8728F3E591A1}</x14:id>
        </ext>
      </extLst>
    </cfRule>
    <cfRule type="dataBar" priority="6">
      <dataBar>
        <cfvo type="min"/>
        <cfvo type="num" val="1000"/>
        <color rgb="FFFF5050"/>
      </dataBar>
      <extLst>
        <ext xmlns:x14="http://schemas.microsoft.com/office/spreadsheetml/2009/9/main" uri="{B025F937-C7B1-47D3-B67F-A62EFF666E3E}">
          <x14:id>{6566A887-4497-4649-9AED-A215AF06186F}</x14:id>
        </ext>
      </extLst>
    </cfRule>
    <cfRule type="dataBar" priority="20">
      <dataBar>
        <cfvo type="min"/>
        <cfvo type="num" val="600"/>
        <color rgb="FFFF5050"/>
      </dataBar>
      <extLst>
        <ext xmlns:x14="http://schemas.microsoft.com/office/spreadsheetml/2009/9/main" uri="{B025F937-C7B1-47D3-B67F-A62EFF666E3E}">
          <x14:id>{E4F6B70E-DC6E-45DF-A7A2-32E1A301F4E1}</x14:id>
        </ext>
      </extLst>
    </cfRule>
    <cfRule type="dataBar" priority="48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{D851AC79-FB60-48B1-AED9-F7C94C277ED6}</x14:id>
        </ext>
      </extLst>
    </cfRule>
  </conditionalFormatting>
  <conditionalFormatting sqref="M1:M1048576">
    <cfRule type="dataBar" priority="18">
      <dataBar>
        <cfvo type="min"/>
        <cfvo type="num" val="10000"/>
        <color rgb="FF0070C0"/>
      </dataBar>
      <extLst>
        <ext xmlns:x14="http://schemas.microsoft.com/office/spreadsheetml/2009/9/main" uri="{B025F937-C7B1-47D3-B67F-A62EFF666E3E}">
          <x14:id>{6A5A8BAB-8E1B-4425-AB6D-A654B84E3269}</x14:id>
        </ext>
      </extLst>
    </cfRule>
    <cfRule type="dataBar" priority="19">
      <dataBar>
        <cfvo type="min"/>
        <cfvo type="num" val="10000"/>
        <color rgb="FF00B0F0"/>
      </dataBar>
      <extLst>
        <ext xmlns:x14="http://schemas.microsoft.com/office/spreadsheetml/2009/9/main" uri="{B025F937-C7B1-47D3-B67F-A62EFF666E3E}">
          <x14:id>{BCAC024C-6A19-45DC-ACF2-AA4016BC411F}</x14:id>
        </ext>
      </extLst>
    </cfRule>
    <cfRule type="dataBar" priority="4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{1CE93B60-6F64-4318-B9A0-B22C06724D1D}</x14:id>
        </ext>
      </extLst>
    </cfRule>
  </conditionalFormatting>
  <conditionalFormatting sqref="O1:O1048576">
    <cfRule type="dataBar" priority="17">
      <dataBar>
        <cfvo type="min"/>
        <cfvo type="num" val="10000"/>
        <color rgb="FF0070C0"/>
      </dataBar>
      <extLst>
        <ext xmlns:x14="http://schemas.microsoft.com/office/spreadsheetml/2009/9/main" uri="{B025F937-C7B1-47D3-B67F-A62EFF666E3E}">
          <x14:id>{8F2B8FB4-0D11-4513-AB06-D6E09353373D}</x14:id>
        </ext>
      </extLst>
    </cfRule>
    <cfRule type="dataBar" priority="4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{DA0A5882-3AAD-4A71-806D-EBEF295FF249}</x14:id>
        </ext>
      </extLst>
    </cfRule>
  </conditionalFormatting>
  <conditionalFormatting sqref="Q1:Q1048576">
    <cfRule type="dataBar" priority="16">
      <dataBar>
        <cfvo type="min"/>
        <cfvo type="num" val="10000"/>
        <color rgb="FF0070C0"/>
      </dataBar>
      <extLst>
        <ext xmlns:x14="http://schemas.microsoft.com/office/spreadsheetml/2009/9/main" uri="{B025F937-C7B1-47D3-B67F-A62EFF666E3E}">
          <x14:id>{A664A51C-DEAB-4628-A4AA-A44633F167B9}</x14:id>
        </ext>
      </extLst>
    </cfRule>
    <cfRule type="dataBar" priority="4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{EC0EDE73-A2F1-4CC6-82FF-91F343A35B0F}</x14:id>
        </ext>
      </extLst>
    </cfRule>
  </conditionalFormatting>
  <conditionalFormatting sqref="S1:S1048576">
    <cfRule type="dataBar" priority="15">
      <dataBar>
        <cfvo type="min"/>
        <cfvo type="num" val="10000"/>
        <color rgb="FF0070C0"/>
      </dataBar>
      <extLst>
        <ext xmlns:x14="http://schemas.microsoft.com/office/spreadsheetml/2009/9/main" uri="{B025F937-C7B1-47D3-B67F-A62EFF666E3E}">
          <x14:id>{8A777066-BC1C-46EA-97FA-58D684D1BB8F}</x14:id>
        </ext>
      </extLst>
    </cfRule>
    <cfRule type="dataBar" priority="4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{3C35C3A5-3B01-4A76-BFCA-53F263390DF9}</x14:id>
        </ext>
      </extLst>
    </cfRule>
  </conditionalFormatting>
  <conditionalFormatting sqref="I2:J77">
    <cfRule type="cellIs" dxfId="41" priority="1" operator="between">
      <formula>0</formula>
      <formula>100</formula>
    </cfRule>
    <cfRule type="cellIs" dxfId="40" priority="43" operator="lessThan">
      <formula>200</formula>
    </cfRule>
  </conditionalFormatting>
  <conditionalFormatting sqref="H2:H77">
    <cfRule type="cellIs" dxfId="39" priority="40" operator="greaterThan">
      <formula>0</formula>
    </cfRule>
    <cfRule type="cellIs" dxfId="38" priority="42" operator="greaterThan">
      <formula>0</formula>
    </cfRule>
  </conditionalFormatting>
  <conditionalFormatting sqref="H1:H1048576">
    <cfRule type="dataBar" priority="14">
      <dataBar>
        <cfvo type="min"/>
        <cfvo type="num" val="2000"/>
        <color rgb="FF00B0F0"/>
      </dataBar>
      <extLst>
        <ext xmlns:x14="http://schemas.microsoft.com/office/spreadsheetml/2009/9/main" uri="{B025F937-C7B1-47D3-B67F-A62EFF666E3E}">
          <x14:id>{E111B2F7-CB66-434E-9EB7-1B9B4C1357B5}</x14:id>
        </ext>
      </extLst>
    </cfRule>
    <cfRule type="dataBar" priority="4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{D2B99564-90B5-4090-AA07-69EFB6C51D41}</x14:id>
        </ext>
      </extLst>
    </cfRule>
  </conditionalFormatting>
  <conditionalFormatting sqref="E1:E1048576">
    <cfRule type="containsText" dxfId="37" priority="35" operator="containsText" text="破片">
      <formula>NOT(ISERROR(SEARCH("破片",E1)))</formula>
    </cfRule>
    <cfRule type="containsText" dxfId="36" priority="36" operator="containsText" text="能量">
      <formula>NOT(ISERROR(SEARCH("能量",E1)))</formula>
    </cfRule>
    <cfRule type="containsText" dxfId="35" priority="37" operator="containsText" text="动能">
      <formula>NOT(ISERROR(SEARCH("动能",E1)))</formula>
    </cfRule>
    <cfRule type="containsText" dxfId="34" priority="38" operator="containsText" text="高爆">
      <formula>NOT(ISERROR(SEARCH("高爆",E1)))</formula>
    </cfRule>
    <cfRule type="containsText" dxfId="33" priority="39" operator="containsText" text="动能">
      <formula>NOT(ISERROR(SEARCH("动能",E1)))</formula>
    </cfRule>
  </conditionalFormatting>
  <conditionalFormatting sqref="D1:D1048576">
    <cfRule type="containsText" dxfId="32" priority="32" operator="containsText" text="大型">
      <formula>NOT(ISERROR(SEARCH("大型",D1)))</formula>
    </cfRule>
    <cfRule type="containsText" dxfId="31" priority="33" operator="containsText" text="中型">
      <formula>NOT(ISERROR(SEARCH("中型",D1)))</formula>
    </cfRule>
    <cfRule type="containsText" dxfId="30" priority="34" operator="containsText" text="小型">
      <formula>NOT(ISERROR(SEARCH("小型",D1)))</formula>
    </cfRule>
  </conditionalFormatting>
  <conditionalFormatting sqref="C1:C1048576">
    <cfRule type="containsText" dxfId="29" priority="28" operator="containsText" text="能量">
      <formula>NOT(ISERROR(SEARCH("能量",C1)))</formula>
    </cfRule>
    <cfRule type="containsText" dxfId="28" priority="29" operator="containsText" text="导弹">
      <formula>NOT(ISERROR(SEARCH("导弹",C1)))</formula>
    </cfRule>
    <cfRule type="containsText" dxfId="27" priority="30" operator="containsText" text="导弹">
      <formula>NOT(ISERROR(SEARCH("导弹",C1)))</formula>
    </cfRule>
    <cfRule type="containsText" dxfId="26" priority="31" operator="containsText" text="实弹">
      <formula>NOT(ISERROR(SEARCH("实弹",C1)))</formula>
    </cfRule>
  </conditionalFormatting>
  <conditionalFormatting sqref="I2:I77">
    <cfRule type="dataBar" priority="13">
      <dataBar>
        <cfvo type="min"/>
        <cfvo type="num" val="1000"/>
        <color rgb="FF92D050"/>
      </dataBar>
      <extLst>
        <ext xmlns:x14="http://schemas.microsoft.com/office/spreadsheetml/2009/9/main" uri="{B025F937-C7B1-47D3-B67F-A62EFF666E3E}">
          <x14:id>{B0B74238-8AA5-4DB1-A895-C4E3370983CF}</x14:id>
        </ext>
      </extLst>
    </cfRule>
    <cfRule type="cellIs" dxfId="25" priority="27" operator="lessThan">
      <formula>150</formula>
    </cfRule>
  </conditionalFormatting>
  <conditionalFormatting sqref="J2:J77">
    <cfRule type="cellIs" dxfId="24" priority="26" operator="lessThan">
      <formula>150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D4C8569-FC30-4F3C-9D53-C62132349ABF}">
            <x14:dataBar minLength="0" maxLength="100" gradient="0">
              <x14:cfvo type="autoMin"/>
              <x14:cfvo type="num">
                <xm:f>1500</xm:f>
              </x14:cfvo>
              <x14:negativeFillColor rgb="FFFF0000"/>
              <x14:axisColor rgb="FF000000"/>
            </x14:dataBar>
          </x14:cfRule>
          <x14:cfRule type="dataBar" id="{5C686FB4-E5B9-4B0A-8DE5-DFAD9E10E09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I1:I1048576</xm:sqref>
        </x14:conditionalFormatting>
        <x14:conditionalFormatting xmlns:xm="http://schemas.microsoft.com/office/excel/2006/main">
          <x14:cfRule type="dataBar" id="{BF274049-1791-46C0-9161-E952FEA4DEF0}">
            <x14:dataBar minLength="0" maxLength="100" gradient="0">
              <x14:cfvo type="autoMin"/>
              <x14:cfvo type="num">
                <xm:f>1500</xm:f>
              </x14:cfvo>
              <x14:negativeFillColor rgb="FFFF0000"/>
              <x14:axisColor rgb="FF000000"/>
            </x14:dataBar>
          </x14:cfRule>
          <x14:cfRule type="dataBar" id="{165DB5DB-091A-4304-8CB1-4E1FD77B816F}">
            <x14:dataBar minLength="0" maxLength="100" gradient="0">
              <x14:cfvo type="autoMin"/>
              <x14:cfvo type="num">
                <xm:f>1000</xm:f>
              </x14:cfvo>
              <x14:negativeFillColor rgb="FFFF0000"/>
              <x14:axisColor rgb="FF000000"/>
            </x14:dataBar>
          </x14:cfRule>
          <x14:cfRule type="dataBar" id="{B90EB7E2-4FB0-4615-ACC0-AA890317FDF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J1:J1048576</xm:sqref>
        </x14:conditionalFormatting>
        <x14:conditionalFormatting xmlns:xm="http://schemas.microsoft.com/office/excel/2006/main">
          <x14:cfRule type="dataBar" id="{160E85F2-514B-40AB-AA4D-2E7D36A7F741}">
            <x14:dataBar minLength="0" maxLength="100" gradient="0">
              <x14:cfvo type="autoMin"/>
              <x14:cfvo type="num">
                <xm:f>900</xm:f>
              </x14:cfvo>
              <x14:negativeFillColor rgb="FFFF0000"/>
              <x14:axisColor rgb="FF000000"/>
            </x14:dataBar>
          </x14:cfRule>
          <x14:cfRule type="dataBar" id="{11F3B1AA-54CE-4C75-B052-2840F5F147EC}">
            <x14:dataBar minLength="0" maxLength="100" gradient="0">
              <x14:cfvo type="autoMin"/>
              <x14:cfvo type="num">
                <xm:f>1000</xm:f>
              </x14:cfvo>
              <x14:negativeFillColor rgb="FFFF0000"/>
              <x14:axisColor rgb="FF000000"/>
            </x14:dataBar>
          </x14:cfRule>
          <x14:cfRule type="dataBar" id="{0ADC0C80-8DC2-431F-8041-0E7377E80EA0}">
            <x14:dataBar minLength="0" maxLength="100" gradient="0">
              <x14:cfvo type="autoMin"/>
              <x14:cfvo type="num">
                <xm:f>600</xm:f>
              </x14:cfvo>
              <x14:negativeFillColor rgb="FFFF0000"/>
              <x14:axisColor rgb="FF000000"/>
            </x14:dataBar>
          </x14:cfRule>
          <x14:cfRule type="dataBar" id="{0AE7B451-ACD2-4BF9-9C7F-2179EAAC8850}">
            <x14:dataBar minLength="0" maxLength="100" gradient="0">
              <x14:cfvo type="autoMin"/>
              <x14:cfvo type="num">
                <xm:f>1000</xm:f>
              </x14:cfvo>
              <x14:negativeFillColor rgb="FFFF0000"/>
              <x14:axisColor rgb="FF000000"/>
            </x14:dataBar>
          </x14:cfRule>
          <x14:cfRule type="dataBar" id="{F9703A2D-5178-4A6E-BBDB-1BC73FDE329E}">
            <x14:dataBar minLength="0" maxLength="100" gradient="0">
              <x14:cfvo type="autoMin"/>
              <x14:cfvo type="num">
                <xm:f>1000</xm:f>
              </x14:cfvo>
              <x14:negativeFillColor rgb="FFFF0000"/>
              <x14:axisColor rgb="FF000000"/>
            </x14:dataBar>
          </x14:cfRule>
          <x14:cfRule type="dataBar" id="{1D38B4E6-DA11-42D3-A142-5B6854AA4BE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L1:L1048576</xm:sqref>
        </x14:conditionalFormatting>
        <x14:conditionalFormatting xmlns:xm="http://schemas.microsoft.com/office/excel/2006/main">
          <x14:cfRule type="dataBar" id="{E7FCFC3F-8E75-4050-BCB8-D903156B3037}">
            <x14:dataBar minLength="0" maxLength="100" gradient="0">
              <x14:cfvo type="autoMin"/>
              <x14:cfvo type="num">
                <xm:f>900</xm:f>
              </x14:cfvo>
              <x14:negativeFillColor rgb="FFFF0000"/>
              <x14:axisColor rgb="FF000000"/>
            </x14:dataBar>
          </x14:cfRule>
          <x14:cfRule type="dataBar" id="{63F974CF-7E26-4A0A-AB26-485E43ACE005}">
            <x14:dataBar minLength="0" maxLength="100" gradient="0">
              <x14:cfvo type="autoMin"/>
              <x14:cfvo type="num">
                <xm:f>1000</xm:f>
              </x14:cfvo>
              <x14:negativeFillColor rgb="FFFF0000"/>
              <x14:axisColor rgb="FF000000"/>
            </x14:dataBar>
          </x14:cfRule>
          <x14:cfRule type="dataBar" id="{53480B02-FD47-46F3-A489-7E30A8255EAB}">
            <x14:dataBar minLength="0" maxLength="100" gradient="0">
              <x14:cfvo type="autoMin"/>
              <x14:cfvo type="num">
                <xm:f>600</xm:f>
              </x14:cfvo>
              <x14:negativeFillColor rgb="FFFF0000"/>
              <x14:axisColor rgb="FF000000"/>
            </x14:dataBar>
          </x14:cfRule>
          <x14:cfRule type="dataBar" id="{86E87C00-13F4-49FA-9FE0-DDFA97609D9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N1:N1048576</xm:sqref>
        </x14:conditionalFormatting>
        <x14:conditionalFormatting xmlns:xm="http://schemas.microsoft.com/office/excel/2006/main">
          <x14:cfRule type="dataBar" id="{3139D486-811B-40C5-BD86-62ADD15CC41B}">
            <x14:dataBar minLength="0" maxLength="100" gradient="0">
              <x14:cfvo type="autoMin"/>
              <x14:cfvo type="num">
                <xm:f>900</xm:f>
              </x14:cfvo>
              <x14:negativeFillColor rgb="FFFF0000"/>
              <x14:axisColor rgb="FF000000"/>
            </x14:dataBar>
          </x14:cfRule>
          <x14:cfRule type="dataBar" id="{AC249FEE-575D-45F1-B4D6-EC4A4CBFD248}">
            <x14:dataBar minLength="0" maxLength="100" gradient="0">
              <x14:cfvo type="autoMin"/>
              <x14:cfvo type="num">
                <xm:f>1000</xm:f>
              </x14:cfvo>
              <x14:negativeFillColor rgb="FFFF0000"/>
              <x14:axisColor rgb="FF000000"/>
            </x14:dataBar>
          </x14:cfRule>
          <x14:cfRule type="dataBar" id="{F6663511-14F0-4DC3-9B44-F1FC14263BF2}">
            <x14:dataBar minLength="0" maxLength="100" gradient="0">
              <x14:cfvo type="autoMin"/>
              <x14:cfvo type="num">
                <xm:f>600</xm:f>
              </x14:cfvo>
              <x14:negativeFillColor rgb="FFFF0000"/>
              <x14:axisColor rgb="FF000000"/>
            </x14:dataBar>
          </x14:cfRule>
          <x14:cfRule type="dataBar" id="{F8F94F00-3D32-402F-A829-9B0C32ADD8A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P1:P1048576</xm:sqref>
        </x14:conditionalFormatting>
        <x14:conditionalFormatting xmlns:xm="http://schemas.microsoft.com/office/excel/2006/main">
          <x14:cfRule type="dataBar" id="{6EACBF9D-BC81-47ED-A9BF-8728F3E591A1}">
            <x14:dataBar minLength="0" maxLength="100" gradient="0">
              <x14:cfvo type="autoMin"/>
              <x14:cfvo type="num">
                <xm:f>900</xm:f>
              </x14:cfvo>
              <x14:negativeFillColor rgb="FFFF0000"/>
              <x14:axisColor rgb="FF000000"/>
            </x14:dataBar>
          </x14:cfRule>
          <x14:cfRule type="dataBar" id="{6566A887-4497-4649-9AED-A215AF06186F}">
            <x14:dataBar minLength="0" maxLength="100" gradient="0">
              <x14:cfvo type="autoMin"/>
              <x14:cfvo type="num">
                <xm:f>1000</xm:f>
              </x14:cfvo>
              <x14:negativeFillColor rgb="FFFF0000"/>
              <x14:axisColor rgb="FF000000"/>
            </x14:dataBar>
          </x14:cfRule>
          <x14:cfRule type="dataBar" id="{E4F6B70E-DC6E-45DF-A7A2-32E1A301F4E1}">
            <x14:dataBar minLength="0" maxLength="100" gradient="0">
              <x14:cfvo type="autoMin"/>
              <x14:cfvo type="num">
                <xm:f>600</xm:f>
              </x14:cfvo>
              <x14:negativeFillColor rgb="FFFF0000"/>
              <x14:axisColor rgb="FF000000"/>
            </x14:dataBar>
          </x14:cfRule>
          <x14:cfRule type="dataBar" id="{D851AC79-FB60-48B1-AED9-F7C94C277ED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R1:R1048576</xm:sqref>
        </x14:conditionalFormatting>
        <x14:conditionalFormatting xmlns:xm="http://schemas.microsoft.com/office/excel/2006/main">
          <x14:cfRule type="dataBar" id="{6A5A8BAB-8E1B-4425-AB6D-A654B84E3269}">
            <x14:dataBar minLength="0" maxLength="100" gradient="0">
              <x14:cfvo type="autoMin"/>
              <x14:cfvo type="num">
                <xm:f>10000</xm:f>
              </x14:cfvo>
              <x14:negativeFillColor rgb="FFFF0000"/>
              <x14:axisColor rgb="FF000000"/>
            </x14:dataBar>
          </x14:cfRule>
          <x14:cfRule type="dataBar" id="{BCAC024C-6A19-45DC-ACF2-AA4016BC411F}">
            <x14:dataBar minLength="0" maxLength="100" gradient="0">
              <x14:cfvo type="autoMin"/>
              <x14:cfvo type="num">
                <xm:f>10000</xm:f>
              </x14:cfvo>
              <x14:negativeFillColor rgb="FFFF0000"/>
              <x14:axisColor rgb="FF000000"/>
            </x14:dataBar>
          </x14:cfRule>
          <x14:cfRule type="dataBar" id="{1CE93B60-6F64-4318-B9A0-B22C06724D1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M1:M1048576</xm:sqref>
        </x14:conditionalFormatting>
        <x14:conditionalFormatting xmlns:xm="http://schemas.microsoft.com/office/excel/2006/main">
          <x14:cfRule type="dataBar" id="{8F2B8FB4-0D11-4513-AB06-D6E09353373D}">
            <x14:dataBar minLength="0" maxLength="100" gradient="0">
              <x14:cfvo type="autoMin"/>
              <x14:cfvo type="num">
                <xm:f>10000</xm:f>
              </x14:cfvo>
              <x14:negativeFillColor rgb="FFFF0000"/>
              <x14:axisColor rgb="FF000000"/>
            </x14:dataBar>
          </x14:cfRule>
          <x14:cfRule type="dataBar" id="{DA0A5882-3AAD-4A71-806D-EBEF295FF24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O1:O1048576</xm:sqref>
        </x14:conditionalFormatting>
        <x14:conditionalFormatting xmlns:xm="http://schemas.microsoft.com/office/excel/2006/main">
          <x14:cfRule type="dataBar" id="{A664A51C-DEAB-4628-A4AA-A44633F167B9}">
            <x14:dataBar minLength="0" maxLength="100" gradient="0">
              <x14:cfvo type="autoMin"/>
              <x14:cfvo type="num">
                <xm:f>10000</xm:f>
              </x14:cfvo>
              <x14:negativeFillColor rgb="FFFF0000"/>
              <x14:axisColor rgb="FF000000"/>
            </x14:dataBar>
          </x14:cfRule>
          <x14:cfRule type="dataBar" id="{EC0EDE73-A2F1-4CC6-82FF-91F343A35B0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Q1:Q1048576</xm:sqref>
        </x14:conditionalFormatting>
        <x14:conditionalFormatting xmlns:xm="http://schemas.microsoft.com/office/excel/2006/main">
          <x14:cfRule type="dataBar" id="{8A777066-BC1C-46EA-97FA-58D684D1BB8F}">
            <x14:dataBar minLength="0" maxLength="100" gradient="0">
              <x14:cfvo type="autoMin"/>
              <x14:cfvo type="num">
                <xm:f>10000</xm:f>
              </x14:cfvo>
              <x14:negativeFillColor rgb="FFFF0000"/>
              <x14:axisColor rgb="FF000000"/>
            </x14:dataBar>
          </x14:cfRule>
          <x14:cfRule type="dataBar" id="{3C35C3A5-3B01-4A76-BFCA-53F263390DF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S1:S1048576</xm:sqref>
        </x14:conditionalFormatting>
        <x14:conditionalFormatting xmlns:xm="http://schemas.microsoft.com/office/excel/2006/main">
          <x14:cfRule type="dataBar" id="{E111B2F7-CB66-434E-9EB7-1B9B4C1357B5}">
            <x14:dataBar minLength="0" maxLength="100" gradient="0">
              <x14:cfvo type="autoMin"/>
              <x14:cfvo type="num">
                <xm:f>2000</xm:f>
              </x14:cfvo>
              <x14:negativeFillColor rgb="FFFF0000"/>
              <x14:axisColor rgb="FF000000"/>
            </x14:dataBar>
          </x14:cfRule>
          <x14:cfRule type="dataBar" id="{D2B99564-90B5-4090-AA07-69EFB6C51D4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H1:H1048576</xm:sqref>
        </x14:conditionalFormatting>
        <x14:conditionalFormatting xmlns:xm="http://schemas.microsoft.com/office/excel/2006/main">
          <x14:cfRule type="dataBar" id="{B0B74238-8AA5-4DB1-A895-C4E3370983CF}">
            <x14:dataBar minLength="0" maxLength="100" gradient="0">
              <x14:cfvo type="autoMin"/>
              <x14:cfvo type="num">
                <xm:f>1000</xm:f>
              </x14:cfvo>
              <x14:negativeFillColor rgb="FFFF0000"/>
              <x14:axisColor rgb="FF000000"/>
            </x14:dataBar>
          </x14:cfRule>
          <xm:sqref>I2:I77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武器效率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ZIXI ZI</dc:creator>
  <cp:lastModifiedBy>ZIXI ZI</cp:lastModifiedBy>
  <dcterms:created xsi:type="dcterms:W3CDTF">2015-06-05T18:19:34Z</dcterms:created>
  <dcterms:modified xsi:type="dcterms:W3CDTF">2024-12-26T15:25:14Z</dcterms:modified>
</cp:coreProperties>
</file>